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athematica.Net\NDrive\Project\Secretaries\NJ1\52037_Patient_Safety\508 Compliance\TASK0252280 HH Hyper CBE Excel\"/>
    </mc:Choice>
  </mc:AlternateContent>
  <xr:revisionPtr revIDLastSave="0" documentId="13_ncr:1_{3DC8C2BF-63AD-49B6-8666-1853D555D6AB}" xr6:coauthVersionLast="47" xr6:coauthVersionMax="47" xr10:uidLastSave="{00000000-0000-0000-0000-000000000000}"/>
  <bookViews>
    <workbookView xWindow="-12690" yWindow="-16485" windowWidth="29040" windowHeight="15720" xr2:uid="{00000000-000D-0000-FFFF-FFFF00000000}"/>
  </bookViews>
  <sheets>
    <sheet name="READ ME" sheetId="1" r:id="rId1"/>
    <sheet name="Measure Info" sheetId="2" r:id="rId2"/>
    <sheet name="DataValidation" sheetId="9" state="hidden" r:id="rId3"/>
    <sheet name="Scorecard 1" sheetId="3" r:id="rId4"/>
    <sheet name="Scorecard 2" sheetId="4" r:id="rId5"/>
    <sheet name="Scorecard 3" sheetId="5" r:id="rId6"/>
    <sheet name="Results" sheetId="7" r:id="rId7"/>
    <sheet name="Feasibility Plan" sheetId="8" r:id="rId8"/>
  </sheets>
  <definedNames>
    <definedName name="_xlnm.Print_Area" localSheetId="1">'Measure Info'!$A$1:$E$23</definedName>
    <definedName name="_xlnm.Print_Area" localSheetId="3">'Scorecard 1'!$A$1:$F$12</definedName>
    <definedName name="_xlnm.Print_Titles" localSheetId="7">'Feasibility Plan'!$1:$2</definedName>
    <definedName name="_xlnm.Print_Titles" localSheetId="1">'Measure Info'!$12:$13</definedName>
    <definedName name="_xlnm.Print_Titles" localSheetId="0">'READ ME'!$11:$12</definedName>
    <definedName name="_xlnm.Print_Titles" localSheetId="6">Results!$2:$2</definedName>
    <definedName name="_xlnm.Print_Titles" localSheetId="3">'Scorecard 1'!$1:$2</definedName>
    <definedName name="_xlnm.Print_Titles" localSheetId="4">'Scorecard 2'!$1:$2</definedName>
    <definedName name="_xlnm.Print_Titles" localSheetId="5">'Scorecard 3'!$1:$2</definedName>
    <definedName name="TitleRegion1.A12.C20.1">Table1[[#Headers],[ Definitions]]</definedName>
    <definedName name="TitleRegion1.A13.E23.2">Table2[[#Headers],[Number]]</definedName>
    <definedName name="TitleRegion1.A16.M19.6">Table7[[#Headers],[Data Element]]</definedName>
    <definedName name="TitleRegion1.A2.D3.7">Table9[[#Headers],[Data Element]]</definedName>
    <definedName name="TitleRegion1.A2.F12.3">Table3[[#Headers],[Number]]</definedName>
    <definedName name="TitleRegion1.A2.F12.4">Table4[[#Headers],[Number]]</definedName>
    <definedName name="TitleRegion1.A2.F12.5">Table5[[#Headers],[Number]]</definedName>
    <definedName name="TitleRegion2.A3.M12.6">Table6[[#Headers],[Data Element]]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0" i="9"/>
  <c r="A11" i="9"/>
  <c r="A12" i="9"/>
  <c r="M12" i="7"/>
  <c r="L12" i="7"/>
  <c r="K12" i="7"/>
  <c r="J12" i="7"/>
  <c r="I12" i="7"/>
  <c r="H12" i="7"/>
  <c r="G12" i="7"/>
  <c r="F12" i="7"/>
  <c r="E12" i="7"/>
  <c r="D12" i="7"/>
  <c r="C12" i="7"/>
  <c r="B12" i="7"/>
  <c r="A12" i="7"/>
  <c r="M11" i="7"/>
  <c r="L11" i="7"/>
  <c r="K11" i="7"/>
  <c r="J11" i="7"/>
  <c r="I11" i="7"/>
  <c r="H11" i="7"/>
  <c r="G11" i="7"/>
  <c r="F11" i="7"/>
  <c r="E11" i="7"/>
  <c r="D11" i="7"/>
  <c r="C11" i="7"/>
  <c r="B11" i="7"/>
  <c r="A11" i="7"/>
  <c r="M10" i="7"/>
  <c r="L10" i="7"/>
  <c r="K10" i="7"/>
  <c r="J10" i="7"/>
  <c r="I10" i="7"/>
  <c r="H10" i="7"/>
  <c r="G10" i="7"/>
  <c r="F10" i="7"/>
  <c r="E10" i="7"/>
  <c r="D10" i="7"/>
  <c r="C10" i="7"/>
  <c r="B10" i="7"/>
  <c r="A10" i="7"/>
  <c r="M9" i="7"/>
  <c r="L9" i="7"/>
  <c r="K9" i="7"/>
  <c r="J9" i="7"/>
  <c r="I9" i="7"/>
  <c r="H9" i="7"/>
  <c r="G9" i="7"/>
  <c r="F9" i="7"/>
  <c r="E9" i="7"/>
  <c r="D9" i="7"/>
  <c r="C9" i="7"/>
  <c r="B9" i="7"/>
  <c r="A9" i="7"/>
  <c r="M8" i="7"/>
  <c r="L8" i="7"/>
  <c r="K8" i="7"/>
  <c r="J8" i="7"/>
  <c r="I8" i="7"/>
  <c r="H8" i="7"/>
  <c r="G8" i="7"/>
  <c r="F8" i="7"/>
  <c r="E8" i="7"/>
  <c r="D8" i="7"/>
  <c r="C8" i="7"/>
  <c r="B8" i="7"/>
  <c r="A8" i="7"/>
  <c r="M7" i="7"/>
  <c r="L7" i="7"/>
  <c r="K7" i="7"/>
  <c r="J7" i="7"/>
  <c r="I7" i="7"/>
  <c r="H7" i="7"/>
  <c r="G7" i="7"/>
  <c r="F7" i="7"/>
  <c r="E7" i="7"/>
  <c r="D7" i="7"/>
  <c r="C7" i="7"/>
  <c r="B7" i="7"/>
  <c r="A7" i="7"/>
  <c r="M6" i="7"/>
  <c r="L6" i="7"/>
  <c r="K6" i="7"/>
  <c r="J6" i="7"/>
  <c r="I6" i="7"/>
  <c r="H6" i="7"/>
  <c r="G6" i="7"/>
  <c r="F6" i="7"/>
  <c r="E6" i="7"/>
  <c r="D6" i="7"/>
  <c r="C6" i="7"/>
  <c r="B6" i="7"/>
  <c r="A6" i="7"/>
  <c r="M5" i="7"/>
  <c r="L5" i="7"/>
  <c r="K5" i="7"/>
  <c r="J5" i="7"/>
  <c r="I5" i="7"/>
  <c r="H5" i="7"/>
  <c r="G5" i="7"/>
  <c r="F5" i="7"/>
  <c r="E5" i="7"/>
  <c r="D5" i="7"/>
  <c r="C5" i="7"/>
  <c r="B5" i="7"/>
  <c r="A5" i="7"/>
  <c r="M4" i="7"/>
  <c r="L4" i="7"/>
  <c r="K4" i="7"/>
  <c r="J4" i="7"/>
  <c r="I4" i="7"/>
  <c r="H4" i="7"/>
  <c r="G4" i="7"/>
  <c r="F4" i="7"/>
  <c r="E4" i="7"/>
  <c r="D4" i="7"/>
  <c r="C4" i="7"/>
  <c r="B4" i="7"/>
  <c r="A4" i="7"/>
  <c r="M3" i="7"/>
  <c r="L3" i="7"/>
  <c r="K3" i="7"/>
  <c r="J3" i="7"/>
  <c r="I3" i="7"/>
  <c r="H3" i="7"/>
  <c r="G3" i="7"/>
  <c r="F3" i="7"/>
  <c r="E3" i="7"/>
  <c r="E17" i="7" s="1"/>
  <c r="D3" i="7"/>
  <c r="D17" i="7" s="1"/>
  <c r="C3" i="7"/>
  <c r="B3" i="7"/>
  <c r="B17" i="7" s="1"/>
  <c r="A3" i="7"/>
  <c r="B12" i="5"/>
  <c r="B11" i="5"/>
  <c r="B10" i="5"/>
  <c r="B9" i="5"/>
  <c r="B8" i="5"/>
  <c r="B7" i="5"/>
  <c r="B6" i="5"/>
  <c r="B5" i="5"/>
  <c r="B4" i="5"/>
  <c r="B3" i="5"/>
  <c r="B12" i="4"/>
  <c r="B11" i="4"/>
  <c r="B10" i="4"/>
  <c r="B9" i="4"/>
  <c r="B8" i="4"/>
  <c r="B7" i="4"/>
  <c r="B6" i="4"/>
  <c r="B5" i="4"/>
  <c r="B4" i="4"/>
  <c r="B3" i="4"/>
  <c r="B12" i="3"/>
  <c r="B11" i="3"/>
  <c r="B10" i="3"/>
  <c r="B9" i="3"/>
  <c r="B8" i="3"/>
  <c r="B7" i="3"/>
  <c r="B6" i="3"/>
  <c r="B4" i="3"/>
  <c r="B3" i="3"/>
  <c r="J17" i="7" l="1"/>
  <c r="H17" i="7"/>
  <c r="F17" i="7"/>
  <c r="G17" i="7"/>
  <c r="I17" i="7"/>
  <c r="L17" i="7"/>
  <c r="K17" i="7"/>
  <c r="M17" i="7"/>
  <c r="C17" i="7"/>
  <c r="I18" i="7"/>
  <c r="J18" i="7"/>
  <c r="C18" i="7"/>
  <c r="M18" i="7"/>
  <c r="K18" i="7"/>
  <c r="B18" i="7"/>
  <c r="L18" i="7"/>
  <c r="L19" i="7" s="1"/>
  <c r="F18" i="7"/>
  <c r="D18" i="7"/>
  <c r="G18" i="7"/>
  <c r="E18" i="7"/>
  <c r="H18" i="7"/>
  <c r="M19" i="7" l="1"/>
  <c r="K19" i="7"/>
  <c r="J19" i="7"/>
  <c r="F19" i="7"/>
  <c r="I19" i="7"/>
  <c r="H19" i="7"/>
  <c r="G19" i="7"/>
  <c r="B19" i="7"/>
  <c r="C19" i="7"/>
  <c r="D19" i="7"/>
  <c r="E19" i="7"/>
</calcChain>
</file>

<file path=xl/sharedStrings.xml><?xml version="1.0" encoding="utf-8"?>
<sst xmlns="http://schemas.openxmlformats.org/spreadsheetml/2006/main" count="195" uniqueCount="138">
  <si>
    <t>NQF FEASIBILITY SCORECARD FOR ELECTRONIC CLINICAL QUALITY MEASURES (eCQMs)</t>
  </si>
  <si>
    <t>Please complete the Feasibility Scorecard Workbook and ensure each data element required for measure calculation is documented within the Scorecard datasheet</t>
  </si>
  <si>
    <t xml:space="preserve"> Definitions</t>
  </si>
  <si>
    <t>Score</t>
  </si>
  <si>
    <t>Examples</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</si>
  <si>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</si>
  <si>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Check box that indicates medication reconciliation was performed, or self-report of a vaccination. </t>
  </si>
  <si>
    <t>RXNORM, SNOMED</t>
  </si>
  <si>
    <t>Lab values vital signs, referral orders, or problem list entry</t>
  </si>
  <si>
    <t>Measure Title</t>
  </si>
  <si>
    <t>Hospital Harm Hyperglycemia in Hospitalized Patients</t>
  </si>
  <si>
    <t>eCQM Identifier (Measure Authoring Tool)</t>
  </si>
  <si>
    <t>Measure Developer</t>
  </si>
  <si>
    <t>Yale CORE</t>
  </si>
  <si>
    <t>Care Setting</t>
  </si>
  <si>
    <t>Inpatient/Hospital </t>
  </si>
  <si>
    <t>Level of Analysis</t>
  </si>
  <si>
    <t>Facility </t>
  </si>
  <si>
    <t>EHR System #1</t>
  </si>
  <si>
    <t>Meditech</t>
  </si>
  <si>
    <t>EHR System #2</t>
  </si>
  <si>
    <t>EHR System #3</t>
  </si>
  <si>
    <t>EPIC</t>
  </si>
  <si>
    <t>EHR System #4</t>
  </si>
  <si>
    <t>NA</t>
  </si>
  <si>
    <t>Data Element</t>
  </si>
  <si>
    <t>Data Element Attributes</t>
  </si>
  <si>
    <t>Value Set Name OID</t>
  </si>
  <si>
    <t>Comments</t>
  </si>
  <si>
    <t>Diagnosis: Diabetes" using "Diabetes"</t>
  </si>
  <si>
    <t>Diagnosis</t>
  </si>
  <si>
    <t>2.16.840.1.113883.3.464.1003.103.12.1001, version 20180706</t>
  </si>
  <si>
    <t>ICD10CM, ICD9CM, SNOMEDCT</t>
  </si>
  <si>
    <t>Encounter, Performed: Emergency Department Visit using "Emergency Department Visit"</t>
  </si>
  <si>
    <t>Encounter, Performed</t>
  </si>
  <si>
    <t>2.16.840.1.113883.3.117.1.7.1.292, version eCQM Update 2018-05-04</t>
  </si>
  <si>
    <t>SNOMEDCT</t>
  </si>
  <si>
    <t>Encounter, Performed: Encounter Inpatient using "Encounter Inpatient"</t>
  </si>
  <si>
    <t>2.16.840.1.113883.3.666.5.307, version eCQM Update 2018-05-04</t>
  </si>
  <si>
    <t>Encounter, Performed: Observation Services using "Observation Services"</t>
  </si>
  <si>
    <t>2.16.840.1.113762.1.4.1111.143, version eCQM Update 2018-05-04</t>
  </si>
  <si>
    <t>Laboratory Test, Performed: Glucose Lab Test using "Glucose Lab Test"</t>
  </si>
  <si>
    <t>Laboratory Test, Performed</t>
  </si>
  <si>
    <t>2.16.840.1.113762.1.4.1045.134, version 20180706</t>
  </si>
  <si>
    <t>LOINC - 14 LOINC Codes Manually added to the Value Set</t>
  </si>
  <si>
    <t>Medication, Administered: Antidiabetics using "Antidiabetics"</t>
  </si>
  <si>
    <t>Medication, Administered</t>
  </si>
  <si>
    <t>2.16.840.1.113883.3.1260.1.1978</t>
  </si>
  <si>
    <t>RXNORM</t>
  </si>
  <si>
    <t>Patient Characteristic Ethnicity: Ethnicity using "Ethnicity"</t>
  </si>
  <si>
    <t>Patient Characteristic</t>
  </si>
  <si>
    <t>2.16.840.1.114222.4.11.837</t>
  </si>
  <si>
    <t>CDCREC</t>
  </si>
  <si>
    <t>Patient Characteristic Payer: Payer using "Payer"</t>
  </si>
  <si>
    <t>2.16.840.1.114222.4.11.3591</t>
  </si>
  <si>
    <t>SOP</t>
  </si>
  <si>
    <t>Patient Characteristic Race: Race using "Race"</t>
  </si>
  <si>
    <t>2.16.840.1.114222.4.11.836</t>
  </si>
  <si>
    <t>Patient Characteristic Sex: ONC Administrative Sex using "ONC Administrative Sex"</t>
  </si>
  <si>
    <t>2.16.840.1.113762.1.4.1</t>
  </si>
  <si>
    <t>AdministrativeGender</t>
  </si>
  <si>
    <t>Clinician : Group/Practice </t>
  </si>
  <si>
    <t>Outpatient Services </t>
  </si>
  <si>
    <t>Clinician : Individual </t>
  </si>
  <si>
    <t>Post-Acute Care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</si>
  <si>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</si>
  <si>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</si>
  <si>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</si>
  <si>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</si>
  <si>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</si>
  <si>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</si>
  <si>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</si>
  <si>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</si>
  <si>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</si>
  <si>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</si>
  <si>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</si>
  <si>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</si>
  <si>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</si>
  <si>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</si>
  <si>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</si>
  <si>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='Measure Info'!B17</t>
  </si>
  <si>
    <t>Data Elements Scoring 0 within Domain</t>
  </si>
  <si>
    <t>Total data elements</t>
  </si>
  <si>
    <t>% of data elements requiring review within domain</t>
  </si>
  <si>
    <t>How is the data element used in computation of measure - e.g. numerator, denominator</t>
  </si>
  <si>
    <t xml:space="preserve">Explain how the data element is feasible within the context of the measure logic?  </t>
  </si>
  <si>
    <t>What is the plan for readdressing this data element?</t>
  </si>
  <si>
    <t>Numerator</t>
  </si>
  <si>
    <t>Result Value or Absence of a Test</t>
  </si>
  <si>
    <t>Testing showed that the data element was documented and retrievable from the EHRs, the challenge, as in many eCQMs was that the vendor and or local codes used at the hospital were not already mapped to the codes in the defined value set. Going forward, similar to workflow processes for other eCQMs in CMS programs, the Glucose Lab Tests from local and vendor codes must be mapped to correct LOINC in the measure value set.</t>
  </si>
  <si>
    <t>Step 1 :</t>
  </si>
  <si>
    <t xml:space="preserve">Step 2:  </t>
  </si>
  <si>
    <t>Complete Scorecard for each EHR listed on "Measure Info" tab (can include systems measure was not r/v tested on)</t>
  </si>
  <si>
    <t xml:space="preserve">Step 4:  </t>
  </si>
  <si>
    <t xml:space="preserve">Review results </t>
  </si>
  <si>
    <t xml:space="preserve">Step 5:  </t>
  </si>
  <si>
    <t>Complete Feasibility Plan for ALL data elements scoring "0"</t>
  </si>
  <si>
    <t>Complete Measure Information tab</t>
  </si>
  <si>
    <t>This activity will require input from individuals on your staff that are familiar with querying information from an electronic health record (EHR) system.</t>
  </si>
  <si>
    <t>Table 1: Data Element Feasibility Domains</t>
  </si>
  <si>
    <t>End of worksheet</t>
  </si>
  <si>
    <t>Table 2: MEASURE INFORMATION</t>
  </si>
  <si>
    <t>Table 3: LIST ALL DATA ELEMENTS - this will pre-populate scorecards</t>
  </si>
  <si>
    <t>Data Availability Score</t>
  </si>
  <si>
    <t>Data Accuracy Score</t>
  </si>
  <si>
    <t>Data Standards Score</t>
  </si>
  <si>
    <t>Workflow Score</t>
  </si>
  <si>
    <t>Number</t>
  </si>
  <si>
    <t>Table 7: Results</t>
  </si>
  <si>
    <t>Table 4: EHR #1 - Meditech</t>
  </si>
  <si>
    <t>Table 5: EHR #2 - Meditech</t>
  </si>
  <si>
    <t>Table 6: EHR #3 - Epic</t>
  </si>
  <si>
    <t>EHR #1 DATA AVAILABILITY SCORE</t>
  </si>
  <si>
    <t>EHR #1 DATA ACCURACY SCORE</t>
  </si>
  <si>
    <t>EHR #1 DATA STANDARDS SCORE</t>
  </si>
  <si>
    <t>EHR #1 WORKFLOW SCORE</t>
  </si>
  <si>
    <t>EHR #2 DATA AVAILABILITY SCORE</t>
  </si>
  <si>
    <t>EHR #2 DATA ACCURACY SCORE</t>
  </si>
  <si>
    <t>EHR #2 DATA STANDARDS SCORE</t>
  </si>
  <si>
    <t>EHR #2 WORKFLOW SCORE</t>
  </si>
  <si>
    <t>EHR #3 DATA AVAILABILITY SCORE</t>
  </si>
  <si>
    <t>EHR #3 DATA ACCURACY SCORE</t>
  </si>
  <si>
    <t>EHR #3 DATA STANDARDS SCORE</t>
  </si>
  <si>
    <t>EHR #3 WORKFLOW SCORE</t>
  </si>
  <si>
    <t>Table 8: Results Summary</t>
  </si>
  <si>
    <t>Table 9: Feasibility Plan</t>
  </si>
  <si>
    <t xml:space="preserve">Availability: Data element exists in a structured format in this EHR. </t>
  </si>
  <si>
    <t xml:space="preserve">Availability: Data element is not available in a structured format in this EHR. </t>
  </si>
  <si>
    <t>Accuracy: Information is from authoritative source and/or is highly likely to be correct.</t>
  </si>
  <si>
    <t xml:space="preserve">Accuracy: Information may not be correct. </t>
  </si>
  <si>
    <t>Standards : Data element is coded in a nationally accepted terminology standard or can be mapped to that terminology standard.</t>
  </si>
  <si>
    <t>Standards: Terminology standards for the data element are currently available, but not consistently coded to standard terminology in the EHR, or the EHR does not easily allow, or support, such coding</t>
  </si>
  <si>
    <t>Workflow: The data element is routinely collected during clinical care and requires no, or limited, additional data entry from a clinician or other provider, and no EHR interface changes.</t>
  </si>
  <si>
    <t>Workflow: Data element is not routinely collected during clinical care and additional time and effort are required to collect this data element without perceived benefit to care.</t>
  </si>
  <si>
    <t>blank row</t>
  </si>
  <si>
    <t>blank cell</t>
  </si>
  <si>
    <t>End of table</t>
  </si>
  <si>
    <t>Responses may require input from multiple parties including measure developer, site, and EHR system 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</si>
</sst>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indexed="8"/>
      <name val="Calibri"/>
    </font>
    <font>
      <b/>
      <sz val="11"/>
      <color indexed="8"/>
      <name val="Calibri"/>
    </font>
    <font>
      <i/>
      <sz val="10"/>
      <color indexed="8"/>
      <name val="Calibri"/>
    </font>
    <font>
      <sz val="9"/>
      <color indexed="8"/>
      <name val="Calibri"/>
    </font>
    <font>
      <b/>
      <sz val="12"/>
      <color indexed="8"/>
      <name val="Calibri"/>
    </font>
    <font>
      <sz val="11"/>
      <color indexed="8"/>
      <name val="Calibri"/>
      <family val="2"/>
    </font>
    <font>
      <sz val="9"/>
      <color theme="0"/>
      <name val="Calibri"/>
      <family val="2"/>
    </font>
    <font>
      <sz val="11"/>
      <color theme="0"/>
      <name val="Calibri"/>
      <family val="2"/>
    </font>
    <font>
      <b/>
      <sz val="11"/>
      <color indexed="8"/>
      <name val="Calibri"/>
      <family val="2"/>
    </font>
    <font>
      <i/>
      <sz val="10"/>
      <color indexed="8"/>
      <name val="Calibri"/>
      <family val="2"/>
    </font>
    <font>
      <b/>
      <sz val="9"/>
      <color indexed="8"/>
      <name val="Calibri"/>
      <family val="2"/>
    </font>
    <font>
      <b/>
      <sz val="11"/>
      <color rgb="FF000000"/>
      <name val="Calibri"/>
      <family val="2"/>
    </font>
    <font>
      <sz val="11"/>
      <color theme="0" tint="-0.249977111117893"/>
      <name val="Calibri"/>
      <family val="2"/>
    </font>
  </fonts>
  <fills count="9">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s>
  <borders count="33">
    <border>
      <left/>
      <right/>
      <top/>
      <bottom/>
      <diagonal/>
    </border>
    <border>
      <left style="thin">
        <color indexed="11"/>
      </left>
      <right style="thin">
        <color indexed="11"/>
      </right>
      <top style="thin">
        <color indexed="11"/>
      </top>
      <bottom style="thin">
        <color indexed="11"/>
      </bottom>
      <diagonal/>
    </border>
    <border>
      <left/>
      <right/>
      <top/>
      <bottom/>
      <diagonal/>
    </border>
    <border>
      <left style="thin">
        <color indexed="8"/>
      </left>
      <right style="thin">
        <color indexed="8"/>
      </right>
      <top style="thin">
        <color indexed="8"/>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11"/>
      </left>
      <right style="thin">
        <color indexed="1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right/>
      <top style="thin">
        <color indexed="8"/>
      </top>
      <bottom style="thin">
        <color indexed="8"/>
      </bottom>
      <diagonal/>
    </border>
    <border>
      <left/>
      <right/>
      <top style="thin">
        <color indexed="8"/>
      </top>
      <bottom style="thin">
        <color indexed="64"/>
      </bottom>
      <diagonal/>
    </border>
    <border>
      <left style="thin">
        <color indexed="8"/>
      </left>
      <right/>
      <top style="thin">
        <color indexed="8"/>
      </top>
      <bottom style="thin">
        <color indexed="8"/>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11"/>
      </left>
      <right style="thin">
        <color indexed="11"/>
      </right>
      <top style="thin">
        <color indexed="1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pplyNumberFormat="0" applyFill="0" applyBorder="0" applyProtection="0"/>
  </cellStyleXfs>
  <cellXfs count="110">
    <xf numFmtId="0" fontId="0" fillId="0" borderId="0" xfId="0"/>
    <xf numFmtId="0" fontId="0" fillId="0" borderId="0" xfId="0" applyNumberFormat="1"/>
    <xf numFmtId="0" fontId="5" fillId="0" borderId="0" xfId="0" applyFont="1"/>
    <xf numFmtId="0" fontId="0" fillId="0" borderId="0" xfId="0" applyNumberFormat="1" applyAlignment="1">
      <alignment wrapText="1"/>
    </xf>
    <xf numFmtId="0" fontId="0" fillId="2" borderId="4" xfId="0" applyNumberFormat="1" applyFill="1" applyBorder="1" applyAlignment="1">
      <alignment vertical="top"/>
    </xf>
    <xf numFmtId="49" fontId="0" fillId="2" borderId="4" xfId="0" applyNumberFormat="1" applyFill="1" applyBorder="1" applyAlignment="1">
      <alignment vertical="top" wrapText="1"/>
    </xf>
    <xf numFmtId="0" fontId="0" fillId="0" borderId="0" xfId="0" applyNumberFormat="1" applyAlignment="1">
      <alignment vertical="top"/>
    </xf>
    <xf numFmtId="0" fontId="0" fillId="0" borderId="0" xfId="0" applyAlignment="1">
      <alignment vertical="top"/>
    </xf>
    <xf numFmtId="0" fontId="0" fillId="2" borderId="1" xfId="0" applyNumberFormat="1" applyFill="1" applyBorder="1" applyAlignment="1">
      <alignment vertical="top"/>
    </xf>
    <xf numFmtId="49" fontId="0" fillId="2" borderId="1" xfId="0" applyNumberFormat="1" applyFill="1" applyBorder="1" applyAlignment="1">
      <alignment vertical="top" wrapText="1"/>
    </xf>
    <xf numFmtId="0" fontId="5" fillId="2" borderId="4" xfId="0" applyFont="1" applyFill="1" applyBorder="1" applyAlignment="1">
      <alignment vertical="top" wrapText="1"/>
    </xf>
    <xf numFmtId="0" fontId="0" fillId="2" borderId="4" xfId="0" applyFill="1" applyBorder="1" applyAlignment="1">
      <alignment vertical="top" wrapText="1"/>
    </xf>
    <xf numFmtId="0" fontId="5" fillId="2" borderId="1" xfId="0" applyFont="1" applyFill="1" applyBorder="1" applyAlignment="1">
      <alignment vertical="top" wrapText="1"/>
    </xf>
    <xf numFmtId="0" fontId="0" fillId="2" borderId="1" xfId="0" applyFill="1" applyBorder="1" applyAlignment="1">
      <alignment vertical="top" wrapText="1"/>
    </xf>
    <xf numFmtId="0" fontId="1" fillId="5" borderId="3" xfId="0" applyNumberFormat="1" applyFont="1" applyFill="1" applyBorder="1" applyAlignment="1">
      <alignment horizontal="center" vertical="top" wrapText="1"/>
    </xf>
    <xf numFmtId="0" fontId="1" fillId="0" borderId="2" xfId="0" applyFont="1" applyFill="1" applyBorder="1" applyAlignment="1">
      <alignment horizontal="left"/>
    </xf>
    <xf numFmtId="49" fontId="1" fillId="0" borderId="2" xfId="0" applyNumberFormat="1" applyFont="1" applyFill="1" applyBorder="1" applyAlignment="1">
      <alignment horizontal="left" vertical="top" wrapText="1"/>
    </xf>
    <xf numFmtId="0" fontId="0" fillId="0" borderId="2" xfId="0" applyFill="1" applyBorder="1"/>
    <xf numFmtId="49" fontId="2" fillId="0" borderId="2" xfId="0" applyNumberFormat="1" applyFont="1" applyFill="1" applyBorder="1" applyAlignment="1">
      <alignment horizontal="left" vertical="top" wrapText="1"/>
    </xf>
    <xf numFmtId="49" fontId="2" fillId="0" borderId="2" xfId="0" applyNumberFormat="1" applyFont="1" applyFill="1" applyBorder="1" applyAlignment="1">
      <alignment horizontal="left"/>
    </xf>
    <xf numFmtId="49" fontId="9" fillId="0" borderId="2" xfId="0" applyNumberFormat="1" applyFont="1" applyFill="1" applyBorder="1" applyAlignment="1">
      <alignment horizontal="left" vertical="top" wrapText="1"/>
    </xf>
    <xf numFmtId="49" fontId="2" fillId="0" borderId="2" xfId="0" applyNumberFormat="1" applyFont="1" applyFill="1" applyBorder="1" applyAlignment="1">
      <alignment horizontal="left" wrapText="1"/>
    </xf>
    <xf numFmtId="0" fontId="0" fillId="0" borderId="2" xfId="0" applyFill="1" applyBorder="1" applyAlignment="1">
      <alignment horizontal="left" vertical="top"/>
    </xf>
    <xf numFmtId="0" fontId="0" fillId="0" borderId="2" xfId="0" applyNumberFormat="1" applyBorder="1"/>
    <xf numFmtId="49" fontId="0" fillId="3" borderId="9" xfId="0" applyNumberFormat="1" applyFill="1" applyBorder="1" applyAlignment="1">
      <alignment horizontal="left" vertical="top"/>
    </xf>
    <xf numFmtId="0" fontId="5" fillId="3" borderId="10" xfId="0" applyFont="1" applyFill="1" applyBorder="1" applyAlignment="1">
      <alignment horizontal="left" vertical="top"/>
    </xf>
    <xf numFmtId="49" fontId="0" fillId="3" borderId="11" xfId="0" applyNumberFormat="1" applyFill="1" applyBorder="1" applyAlignment="1">
      <alignment horizontal="left" vertical="top"/>
    </xf>
    <xf numFmtId="0" fontId="0" fillId="3" borderId="12" xfId="0" applyFill="1" applyBorder="1" applyAlignment="1">
      <alignment horizontal="left" vertical="top" wrapText="1"/>
    </xf>
    <xf numFmtId="0" fontId="0" fillId="3" borderId="12" xfId="0" applyFill="1" applyBorder="1" applyAlignment="1">
      <alignment horizontal="left" vertical="top"/>
    </xf>
    <xf numFmtId="49" fontId="0" fillId="3" borderId="13" xfId="0" applyNumberFormat="1" applyFill="1" applyBorder="1" applyAlignment="1">
      <alignment horizontal="left" vertical="top"/>
    </xf>
    <xf numFmtId="0" fontId="0" fillId="3" borderId="14" xfId="0" applyFill="1" applyBorder="1" applyAlignment="1">
      <alignment horizontal="left" vertical="top" wrapText="1"/>
    </xf>
    <xf numFmtId="0" fontId="1" fillId="5" borderId="16" xfId="0" applyNumberFormat="1" applyFont="1" applyFill="1" applyBorder="1" applyAlignment="1">
      <alignment horizontal="center" vertical="top" wrapText="1"/>
    </xf>
    <xf numFmtId="49" fontId="8" fillId="0" borderId="2" xfId="0" applyNumberFormat="1" applyFont="1" applyFill="1" applyBorder="1" applyAlignment="1">
      <alignment horizontal="left" vertical="top"/>
    </xf>
    <xf numFmtId="0" fontId="1" fillId="0" borderId="2" xfId="0" applyFont="1" applyFill="1" applyBorder="1" applyAlignment="1">
      <alignment horizontal="center" vertical="top"/>
    </xf>
    <xf numFmtId="0" fontId="7" fillId="0" borderId="0" xfId="0" applyNumberFormat="1" applyFont="1"/>
    <xf numFmtId="0" fontId="0" fillId="0" borderId="2" xfId="0" applyFill="1" applyBorder="1" applyAlignment="1">
      <alignment wrapText="1"/>
    </xf>
    <xf numFmtId="0" fontId="0" fillId="0" borderId="2" xfId="0" applyNumberFormat="1" applyFill="1" applyBorder="1"/>
    <xf numFmtId="49" fontId="1" fillId="7" borderId="20" xfId="0" applyNumberFormat="1" applyFont="1" applyFill="1" applyBorder="1" applyAlignment="1">
      <alignment horizontal="left" wrapText="1"/>
    </xf>
    <xf numFmtId="49" fontId="0" fillId="2" borderId="18" xfId="0" applyNumberFormat="1" applyFill="1" applyBorder="1" applyAlignment="1">
      <alignment wrapText="1"/>
    </xf>
    <xf numFmtId="0" fontId="1" fillId="7" borderId="21" xfId="0" applyFont="1" applyFill="1" applyBorder="1" applyAlignment="1">
      <alignment horizontal="left" wrapText="1"/>
    </xf>
    <xf numFmtId="0" fontId="0" fillId="2" borderId="15" xfId="0" applyFill="1" applyBorder="1" applyAlignment="1">
      <alignment horizontal="left" wrapText="1"/>
    </xf>
    <xf numFmtId="49" fontId="1" fillId="7" borderId="21" xfId="0" applyNumberFormat="1" applyFont="1" applyFill="1" applyBorder="1" applyAlignment="1">
      <alignment horizontal="left" wrapText="1"/>
    </xf>
    <xf numFmtId="49" fontId="5" fillId="2" borderId="15" xfId="0" applyNumberFormat="1" applyFont="1" applyFill="1" applyBorder="1" applyAlignment="1">
      <alignment wrapText="1"/>
    </xf>
    <xf numFmtId="0" fontId="0" fillId="2" borderId="15" xfId="0" applyNumberFormat="1" applyFill="1" applyBorder="1" applyAlignment="1">
      <alignment wrapText="1"/>
    </xf>
    <xf numFmtId="49" fontId="0" fillId="2" borderId="15" xfId="0" applyNumberFormat="1" applyFill="1" applyBorder="1" applyAlignment="1">
      <alignment wrapText="1"/>
    </xf>
    <xf numFmtId="49" fontId="1" fillId="7" borderId="22" xfId="0" applyNumberFormat="1" applyFont="1" applyFill="1" applyBorder="1" applyAlignment="1">
      <alignment horizontal="left" wrapText="1"/>
    </xf>
    <xf numFmtId="49" fontId="5" fillId="2" borderId="17" xfId="0" applyNumberFormat="1" applyFont="1" applyFill="1" applyBorder="1" applyAlignment="1">
      <alignment wrapText="1"/>
    </xf>
    <xf numFmtId="0" fontId="0" fillId="2" borderId="8" xfId="0" applyFill="1" applyBorder="1" applyAlignment="1">
      <alignment wrapText="1"/>
    </xf>
    <xf numFmtId="0" fontId="0" fillId="0" borderId="5" xfId="0" applyFill="1" applyBorder="1" applyAlignment="1">
      <alignment wrapText="1"/>
    </xf>
    <xf numFmtId="49" fontId="1" fillId="6" borderId="7" xfId="0" applyNumberFormat="1" applyFont="1" applyFill="1" applyBorder="1" applyAlignment="1">
      <alignment wrapText="1"/>
    </xf>
    <xf numFmtId="49" fontId="8" fillId="0" borderId="2" xfId="0" applyNumberFormat="1" applyFont="1" applyFill="1" applyBorder="1" applyAlignment="1">
      <alignment horizontal="left" vertical="top" wrapText="1"/>
    </xf>
    <xf numFmtId="0" fontId="6" fillId="0" borderId="2" xfId="0" applyNumberFormat="1" applyFont="1" applyFill="1" applyBorder="1"/>
    <xf numFmtId="0" fontId="3" fillId="0" borderId="2" xfId="0" applyFont="1" applyFill="1" applyBorder="1"/>
    <xf numFmtId="49" fontId="8" fillId="0" borderId="2" xfId="0" applyNumberFormat="1" applyFont="1" applyFill="1" applyBorder="1" applyAlignment="1">
      <alignment wrapText="1"/>
    </xf>
    <xf numFmtId="49" fontId="8" fillId="0" borderId="2" xfId="0" applyNumberFormat="1" applyFont="1" applyFill="1" applyBorder="1"/>
    <xf numFmtId="0" fontId="8" fillId="0" borderId="2" xfId="0" applyFont="1" applyFill="1" applyBorder="1"/>
    <xf numFmtId="0" fontId="5" fillId="0" borderId="2" xfId="0" applyNumberFormat="1" applyFont="1" applyFill="1" applyBorder="1"/>
    <xf numFmtId="0" fontId="5" fillId="0" borderId="2" xfId="0" applyFont="1" applyFill="1" applyBorder="1"/>
    <xf numFmtId="0" fontId="0" fillId="0" borderId="6" xfId="0" applyNumberFormat="1" applyFill="1" applyBorder="1"/>
    <xf numFmtId="49" fontId="0" fillId="0" borderId="6" xfId="0" applyNumberFormat="1" applyFill="1" applyBorder="1" applyAlignment="1">
      <alignment vertical="top" wrapText="1"/>
    </xf>
    <xf numFmtId="49" fontId="5" fillId="0" borderId="6" xfId="0" applyNumberFormat="1" applyFont="1" applyFill="1" applyBorder="1" applyAlignment="1">
      <alignment vertical="top" wrapText="1"/>
    </xf>
    <xf numFmtId="49" fontId="0" fillId="0" borderId="6" xfId="0" applyNumberFormat="1" applyFill="1" applyBorder="1"/>
    <xf numFmtId="0" fontId="7" fillId="0" borderId="2" xfId="0" applyNumberFormat="1" applyFont="1" applyFill="1" applyBorder="1"/>
    <xf numFmtId="0" fontId="11" fillId="0" borderId="2" xfId="0" applyFont="1" applyFill="1" applyBorder="1"/>
    <xf numFmtId="0" fontId="0" fillId="0" borderId="2" xfId="0" applyNumberFormat="1" applyFill="1" applyBorder="1" applyAlignment="1">
      <alignment horizontal="center"/>
    </xf>
    <xf numFmtId="0" fontId="0" fillId="0" borderId="6" xfId="0" applyNumberFormat="1" applyFill="1" applyBorder="1" applyAlignment="1">
      <alignment horizontal="center"/>
    </xf>
    <xf numFmtId="0" fontId="7" fillId="0" borderId="2" xfId="0" applyFont="1" applyFill="1" applyBorder="1"/>
    <xf numFmtId="0" fontId="7" fillId="0" borderId="5" xfId="0" applyFont="1" applyFill="1" applyBorder="1"/>
    <xf numFmtId="49" fontId="0" fillId="5" borderId="23" xfId="0" applyNumberFormat="1" applyFill="1" applyBorder="1" applyAlignment="1">
      <alignment horizontal="left" vertical="top" wrapText="1"/>
    </xf>
    <xf numFmtId="49" fontId="0" fillId="5" borderId="24" xfId="0" applyNumberFormat="1" applyFill="1" applyBorder="1" applyAlignment="1">
      <alignment horizontal="left" vertical="top" wrapText="1"/>
    </xf>
    <xf numFmtId="0" fontId="12" fillId="5" borderId="25" xfId="0" applyFont="1" applyFill="1" applyBorder="1" applyAlignment="1">
      <alignment vertical="top"/>
    </xf>
    <xf numFmtId="49" fontId="5" fillId="5" borderId="25" xfId="0" applyNumberFormat="1" applyFont="1" applyFill="1" applyBorder="1" applyAlignment="1">
      <alignment vertical="top" wrapText="1"/>
    </xf>
    <xf numFmtId="49" fontId="0" fillId="5" borderId="25" xfId="0" applyNumberFormat="1" applyFill="1" applyBorder="1" applyAlignment="1">
      <alignment vertical="top"/>
    </xf>
    <xf numFmtId="49" fontId="1" fillId="4" borderId="26" xfId="0" applyNumberFormat="1" applyFont="1" applyFill="1" applyBorder="1" applyAlignment="1">
      <alignment horizontal="left" vertical="top" wrapText="1"/>
    </xf>
    <xf numFmtId="49" fontId="1" fillId="4" borderId="27" xfId="0" applyNumberFormat="1" applyFont="1" applyFill="1" applyBorder="1" applyAlignment="1">
      <alignment horizontal="center" vertical="top" wrapText="1"/>
    </xf>
    <xf numFmtId="49" fontId="1" fillId="4" borderId="28" xfId="0" applyNumberFormat="1" applyFont="1" applyFill="1" applyBorder="1" applyAlignment="1">
      <alignment horizontal="center" vertical="top"/>
    </xf>
    <xf numFmtId="0" fontId="7" fillId="2" borderId="8" xfId="0" applyFont="1" applyFill="1" applyBorder="1"/>
    <xf numFmtId="0" fontId="0" fillId="2" borderId="29" xfId="0" applyNumberFormat="1" applyFill="1" applyBorder="1" applyAlignment="1">
      <alignment vertical="top"/>
    </xf>
    <xf numFmtId="49" fontId="0" fillId="2" borderId="29" xfId="0" applyNumberFormat="1" applyFill="1" applyBorder="1" applyAlignment="1">
      <alignment vertical="top" wrapText="1"/>
    </xf>
    <xf numFmtId="0" fontId="5" fillId="2" borderId="29" xfId="0" applyFont="1" applyFill="1" applyBorder="1" applyAlignment="1">
      <alignment vertical="top" wrapText="1"/>
    </xf>
    <xf numFmtId="0" fontId="0" fillId="2" borderId="29" xfId="0" applyFill="1" applyBorder="1" applyAlignment="1">
      <alignment vertical="top" wrapText="1"/>
    </xf>
    <xf numFmtId="0" fontId="0" fillId="0" borderId="30" xfId="0" applyNumberFormat="1" applyFill="1" applyBorder="1"/>
    <xf numFmtId="0" fontId="0" fillId="0" borderId="19" xfId="0" applyNumberFormat="1" applyFill="1" applyBorder="1"/>
    <xf numFmtId="0" fontId="8" fillId="8" borderId="14" xfId="0" applyFont="1" applyFill="1" applyBorder="1"/>
    <xf numFmtId="0" fontId="8" fillId="8" borderId="31" xfId="0" applyFont="1" applyFill="1" applyBorder="1"/>
    <xf numFmtId="49" fontId="8" fillId="8" borderId="31" xfId="0" applyNumberFormat="1" applyFont="1" applyFill="1" applyBorder="1"/>
    <xf numFmtId="49" fontId="8" fillId="8" borderId="13" xfId="0" applyNumberFormat="1" applyFont="1" applyFill="1" applyBorder="1"/>
    <xf numFmtId="0" fontId="0" fillId="0" borderId="10" xfId="0" applyNumberFormat="1" applyFill="1" applyBorder="1"/>
    <xf numFmtId="49" fontId="0" fillId="0" borderId="32" xfId="0" applyNumberFormat="1" applyFill="1" applyBorder="1" applyAlignment="1">
      <alignment vertical="top" wrapText="1"/>
    </xf>
    <xf numFmtId="0" fontId="0" fillId="0" borderId="32" xfId="0" applyNumberFormat="1" applyFill="1" applyBorder="1"/>
    <xf numFmtId="0" fontId="0" fillId="0" borderId="9" xfId="0" applyNumberFormat="1" applyFill="1" applyBorder="1"/>
    <xf numFmtId="49" fontId="0" fillId="0" borderId="32" xfId="0" applyNumberFormat="1" applyFill="1" applyBorder="1"/>
    <xf numFmtId="49" fontId="7" fillId="0" borderId="2" xfId="0" applyNumberFormat="1" applyFont="1" applyFill="1" applyBorder="1"/>
    <xf numFmtId="49" fontId="0" fillId="0" borderId="30" xfId="0" applyNumberFormat="1" applyFill="1" applyBorder="1"/>
    <xf numFmtId="0" fontId="0" fillId="0" borderId="19" xfId="0" applyNumberFormat="1" applyFill="1" applyBorder="1" applyAlignment="1">
      <alignment horizontal="center"/>
    </xf>
    <xf numFmtId="49" fontId="4" fillId="0" borderId="14" xfId="0" applyNumberFormat="1" applyFont="1" applyFill="1" applyBorder="1" applyAlignment="1">
      <alignment horizontal="left"/>
    </xf>
    <xf numFmtId="49" fontId="10" fillId="0" borderId="31" xfId="0" applyNumberFormat="1" applyFont="1" applyFill="1" applyBorder="1" applyAlignment="1">
      <alignment horizontal="left" wrapText="1"/>
    </xf>
    <xf numFmtId="49" fontId="10" fillId="0" borderId="13" xfId="0" applyNumberFormat="1" applyFont="1" applyFill="1" applyBorder="1" applyAlignment="1">
      <alignment horizontal="left" wrapText="1"/>
    </xf>
    <xf numFmtId="49" fontId="0" fillId="0" borderId="10" xfId="0" applyNumberFormat="1" applyFill="1" applyBorder="1"/>
    <xf numFmtId="0" fontId="0" fillId="0" borderId="32" xfId="0" applyNumberFormat="1" applyFill="1" applyBorder="1" applyAlignment="1">
      <alignment horizontal="center"/>
    </xf>
    <xf numFmtId="0" fontId="0" fillId="0" borderId="9" xfId="0" applyNumberFormat="1" applyFill="1" applyBorder="1" applyAlignment="1">
      <alignment horizontal="center"/>
    </xf>
    <xf numFmtId="49" fontId="0" fillId="0" borderId="30" xfId="0" applyNumberFormat="1" applyFill="1" applyBorder="1" applyAlignment="1">
      <alignment horizontal="left" vertical="center" wrapText="1"/>
    </xf>
    <xf numFmtId="49" fontId="0" fillId="0" borderId="10" xfId="0" applyNumberFormat="1" applyFill="1" applyBorder="1" applyAlignment="1">
      <alignment vertical="top"/>
    </xf>
    <xf numFmtId="9" fontId="0" fillId="0" borderId="32" xfId="0" applyNumberFormat="1" applyFill="1" applyBorder="1" applyAlignment="1">
      <alignment horizontal="center"/>
    </xf>
    <xf numFmtId="9" fontId="0" fillId="0" borderId="9" xfId="0" applyNumberFormat="1" applyFill="1" applyBorder="1" applyAlignment="1">
      <alignment horizontal="center"/>
    </xf>
    <xf numFmtId="49" fontId="1" fillId="0" borderId="31" xfId="0" applyNumberFormat="1" applyFont="1" applyFill="1" applyBorder="1" applyAlignment="1">
      <alignment vertical="center" wrapText="1"/>
    </xf>
    <xf numFmtId="49" fontId="1" fillId="0" borderId="13" xfId="0" applyNumberFormat="1" applyFont="1" applyFill="1" applyBorder="1" applyAlignment="1">
      <alignment vertical="center" wrapText="1"/>
    </xf>
    <xf numFmtId="0" fontId="0" fillId="0" borderId="32" xfId="0" applyFill="1" applyBorder="1"/>
    <xf numFmtId="0" fontId="0" fillId="0" borderId="9" xfId="0" applyFill="1" applyBorder="1" applyAlignment="1">
      <alignment wrapText="1"/>
    </xf>
    <xf numFmtId="49" fontId="1" fillId="0" borderId="14" xfId="0" applyNumberFormat="1" applyFont="1" applyFill="1" applyBorder="1" applyAlignment="1">
      <alignment vertical="center"/>
    </xf>
  </cellXfs>
  <cellStyles count="1">
    <cellStyle name="Normal" xfId="0" builtinId="0"/>
  </cellStyles>
  <dxfs count="77">
    <dxf>
      <font>
        <b/>
        <i val="0"/>
        <strike val="0"/>
        <condense val="0"/>
        <extend val="0"/>
        <outline val="0"/>
        <shadow val="0"/>
        <u val="none"/>
        <vertAlign val="baseline"/>
        <sz val="11"/>
        <color indexed="8"/>
        <name val="Calibri"/>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ill>
        <patternFill patternType="none">
          <fgColor indexed="64"/>
          <bgColor indexed="65"/>
        </patternFill>
      </fill>
      <border diagonalUp="0" diagonalDown="0">
        <left style="thin">
          <color indexed="64"/>
        </left>
        <right style="thin">
          <color indexed="64"/>
        </right>
        <top style="thin">
          <color indexed="64"/>
        </top>
        <bottom/>
        <vertical/>
        <horizontal/>
      </border>
    </dxf>
    <dxf>
      <fill>
        <patternFill patternType="none">
          <fgColor indexed="64"/>
          <bgColor indexed="65"/>
        </patternFill>
      </fill>
      <border diagonalUp="0" diagonalDown="0">
        <left style="thin">
          <color indexed="64"/>
        </left>
        <right style="thin">
          <color indexed="64"/>
        </right>
        <top style="thin">
          <color indexed="64"/>
        </top>
        <bottom/>
        <vertical/>
        <horizontal/>
      </border>
    </dxf>
    <dxf>
      <numFmt numFmtId="30" formatCode="@"/>
      <fill>
        <patternFill patternType="none">
          <fgColor indexed="64"/>
          <bgColor indexed="65"/>
        </patternFill>
      </fill>
      <border diagonalUp="0" diagonalDown="0">
        <left/>
        <right style="thin">
          <color indexed="64"/>
        </right>
        <top style="thin">
          <color indexed="64"/>
        </top>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color rgb="FF9C0006"/>
      </font>
      <fill>
        <patternFill patternType="solid">
          <fgColor indexed="24"/>
          <bgColor indexed="25"/>
        </patternFill>
      </fill>
    </dxf>
    <dxf>
      <font>
        <b/>
        <i val="0"/>
        <strike val="0"/>
        <condense val="0"/>
        <extend val="0"/>
        <outline val="0"/>
        <shadow val="0"/>
        <u val="none"/>
        <vertAlign val="baseline"/>
        <sz val="9"/>
        <color indexed="8"/>
        <name val="Calibri"/>
        <family val="2"/>
        <scheme val="none"/>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indexed="8"/>
        <name val="Calibri"/>
        <family val="2"/>
        <scheme val="none"/>
      </font>
      <numFmt numFmtId="30" formatCode="@"/>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indexed="19"/>
        </patternFill>
      </fill>
      <border diagonalUp="0" diagonalDown="0" outline="0">
        <left style="thin">
          <color indexed="64"/>
        </left>
        <right style="thin">
          <color indexed="64"/>
        </right>
        <top/>
        <bottom/>
      </border>
    </dxf>
    <dxf>
      <fill>
        <patternFill patternType="none">
          <fgColor indexed="64"/>
          <bgColor indexed="65"/>
        </patternFill>
      </fill>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indexed="19"/>
        </patternFill>
      </fill>
      <border diagonalUp="0" diagonalDown="0" outline="0">
        <left style="thin">
          <color indexed="64"/>
        </left>
        <right style="thin">
          <color indexed="64"/>
        </right>
        <top/>
        <bottom/>
      </border>
    </dxf>
    <dxf>
      <fill>
        <patternFill patternType="none">
          <fgColor indexed="64"/>
          <bgColor indexed="65"/>
        </patternFill>
      </fill>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indexed="19"/>
        </patternFill>
      </fill>
      <border diagonalUp="0" diagonalDown="0" outline="0">
        <left style="thin">
          <color indexed="64"/>
        </left>
        <right style="thin">
          <color indexed="64"/>
        </right>
        <top/>
        <bottom/>
      </border>
    </dxf>
    <dxf>
      <fill>
        <patternFill patternType="none">
          <fgColor indexed="64"/>
          <bgColor indexed="65"/>
        </patternFill>
      </fill>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alignment horizontal="general" vertical="bottom" textRotation="0" wrapText="1" indent="0" justifyLastLine="0" shrinkToFit="0" readingOrder="0"/>
      <border diagonalUp="0" diagonalDown="0" outline="0">
        <left style="thin">
          <color indexed="8"/>
        </left>
        <right style="thin">
          <color indexed="8"/>
        </right>
        <top/>
        <bottom/>
      </border>
    </dxf>
    <dxf>
      <fill>
        <patternFill patternType="solid">
          <fgColor indexed="64"/>
          <bgColor indexed="10"/>
        </patternFill>
      </fill>
      <alignment horizontal="general" vertical="top" textRotation="0" wrapText="1" indent="0" justifyLastLine="0" shrinkToFit="0" readingOrder="0"/>
      <border diagonalUp="0" diagonalDown="0">
        <left style="thin">
          <color indexed="11"/>
        </left>
        <right style="thin">
          <color indexed="11"/>
        </right>
        <top style="thin">
          <color indexed="11"/>
        </top>
        <bottom style="thin">
          <color indexed="11"/>
        </bottom>
        <vertical/>
        <horizontal/>
      </border>
    </dxf>
    <dxf>
      <font>
        <b val="0"/>
        <i val="0"/>
        <strike val="0"/>
        <condense val="0"/>
        <extend val="0"/>
        <outline val="0"/>
        <shadow val="0"/>
        <u val="none"/>
        <vertAlign val="baseline"/>
        <sz val="11"/>
        <color indexed="8"/>
        <name val="Calibri"/>
        <family val="2"/>
        <scheme val="none"/>
      </font>
      <fill>
        <patternFill patternType="solid">
          <fgColor indexed="64"/>
          <bgColor indexed="10"/>
        </patternFill>
      </fill>
      <alignment horizontal="general" vertical="top" textRotation="0" wrapText="1" indent="0" justifyLastLine="0" shrinkToFit="0" readingOrder="0"/>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general" vertical="top" textRotation="0" wrapText="1" indent="0" justifyLastLine="0" shrinkToFit="0" readingOrder="0"/>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general" vertical="top" textRotation="0" wrapText="1" indent="0" justifyLastLine="0" shrinkToFit="0" readingOrder="0"/>
      <border diagonalUp="0" diagonalDown="0">
        <left style="thin">
          <color indexed="11"/>
        </left>
        <right style="thin">
          <color indexed="11"/>
        </right>
        <top style="thin">
          <color indexed="11"/>
        </top>
        <bottom style="thin">
          <color indexed="11"/>
        </bottom>
        <vertical/>
        <horizontal/>
      </border>
    </dxf>
    <dxf>
      <numFmt numFmtId="0" formatCode="General"/>
      <fill>
        <patternFill patternType="solid">
          <fgColor indexed="64"/>
          <bgColor indexed="10"/>
        </patternFill>
      </fill>
      <alignment horizontal="general" vertical="top"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border outline="0">
        <bottom style="thin">
          <color indexed="8"/>
        </bottom>
      </border>
    </dxf>
    <dxf>
      <border outline="0">
        <bottom style="thin">
          <color indexed="11"/>
        </bottom>
      </border>
    </dxf>
    <dxf>
      <font>
        <b/>
        <i val="0"/>
        <strike val="0"/>
        <condense val="0"/>
        <extend val="0"/>
        <outline val="0"/>
        <shadow val="0"/>
        <u val="none"/>
        <vertAlign val="baseline"/>
        <sz val="11"/>
        <color indexed="8"/>
        <name val="Calibri"/>
        <scheme val="none"/>
      </font>
      <numFmt numFmtId="0" formatCode="General"/>
      <fill>
        <patternFill patternType="solid">
          <fgColor indexed="64"/>
          <bgColor indexed="16"/>
        </patternFill>
      </fill>
      <alignment horizontal="center"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numFmt numFmtId="30" formatCode="@"/>
      <fill>
        <patternFill patternType="solid">
          <fgColor indexed="64"/>
          <bgColor indexed="16"/>
        </patternFill>
      </fill>
      <alignment horizontal="left" vertical="top" textRotation="0" wrapText="1" indent="0" justifyLastLine="0" shrinkToFit="0" readingOrder="0"/>
      <border diagonalUp="0" diagonalDown="0">
        <left/>
        <right/>
        <top style="thin">
          <color indexed="8"/>
        </top>
        <bottom style="thin">
          <color indexed="8"/>
        </bottom>
        <vertical/>
        <horizontal/>
      </border>
    </dxf>
    <dxf>
      <border outline="0">
        <top style="thin">
          <color indexed="8"/>
        </top>
      </border>
    </dxf>
    <dxf>
      <border outline="0">
        <bottom style="thin">
          <color indexed="64"/>
        </bottom>
      </border>
    </dxf>
    <dxf>
      <border outline="0">
        <left style="thin">
          <color indexed="64"/>
        </left>
        <right style="thin">
          <color indexed="64"/>
        </right>
        <top style="thin">
          <color indexed="64"/>
        </top>
      </border>
    </dxf>
  </dxfs>
  <tableStyles count="1">
    <tableStyle name="Table Style 1" pivot="0" count="0" xr9:uid="{D5750ED0-E075-4F52-B3B4-685B721C519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9F709C-C5DD-4D11-B215-FB85FFC0CC63}" name="Table1" displayName="Table1" ref="A12:C20" totalsRowShown="0" headerRowBorderDxfId="75" tableBorderDxfId="76" totalsRowBorderDxfId="74">
  <autoFilter ref="A12:C20" xr:uid="{569F709C-C5DD-4D11-B215-FB85FFC0CC63}"/>
  <tableColumns count="3">
    <tableColumn id="1" xr3:uid="{BC9C6B92-98A3-4771-8A06-628A62CADC83}" name=" Definitions" dataDxfId="73"/>
    <tableColumn id="2" xr3:uid="{AD67B42A-7FA3-4F73-ADE3-66BECBB4F103}" name="Score" dataDxfId="72"/>
    <tableColumn id="3" xr3:uid="{7F9A1718-F358-4062-9642-678EDFA799C1}" name="Examples"/>
  </tableColumns>
  <tableStyleInfo name="Table Style 1" showFirstColumn="0" showLastColumn="0" showRowStripes="1" showColumnStripes="0"/>
  <extLst>
    <ext xmlns:x14="http://schemas.microsoft.com/office/spreadsheetml/2009/9/main" uri="{504A1905-F514-4f6f-8877-14C23A59335A}">
      <x14:table altText="Table 1: Data Element Feasibility Domai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DCB61B-C7E2-4960-BCAB-4C056B4A864E}" name="Table2" displayName="Table2" ref="A13:E23" totalsRowShown="0" headerRowDxfId="64" headerRowBorderDxfId="70" tableBorderDxfId="71">
  <autoFilter ref="A13:E23" xr:uid="{C4DCB61B-C7E2-4960-BCAB-4C056B4A864E}"/>
  <tableColumns count="5">
    <tableColumn id="1" xr3:uid="{F0D23241-948D-4E56-8E69-9F21F3B1D66C}" name="Number" dataDxfId="69"/>
    <tableColumn id="2" xr3:uid="{D63E2EE0-FE34-4E4F-80C8-5C1CC3B03457}" name="Data Element" dataDxfId="68"/>
    <tableColumn id="3" xr3:uid="{C9D7D1B5-C265-4780-AF5A-BEE8F209F555}" name="Data Element Attributes" dataDxfId="67"/>
    <tableColumn id="4" xr3:uid="{172AF358-D1E6-4E09-9E84-D54C3A19F8FD}" name="Value Set Name OID" dataDxfId="66"/>
    <tableColumn id="5" xr3:uid="{E7C3F738-CC64-46DE-980F-9D48757A9EE0}" name="Comments" dataDxfId="65"/>
  </tableColumns>
  <tableStyleInfo name="Table Style 1" showFirstColumn="0" showLastColumn="0" showRowStripes="1" showColumnStripes="0"/>
  <extLst>
    <ext xmlns:x14="http://schemas.microsoft.com/office/spreadsheetml/2009/9/main" uri="{504A1905-F514-4f6f-8877-14C23A59335A}">
      <x14:table altText="Table 3: LIST ALL DATA ELEMENTS - this will pre-populate scorecard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4FFCF-D912-4945-8682-0E502EE344AF}" name="Table3" displayName="Table3" ref="A2:F12" totalsRowShown="0" headerRowDxfId="53" dataDxfId="54" headerRowBorderDxfId="62" tableBorderDxfId="63" totalsRowBorderDxfId="61">
  <autoFilter ref="A2:F12" xr:uid="{2494FFCF-D912-4945-8682-0E502EE344AF}"/>
  <tableColumns count="6">
    <tableColumn id="1" xr3:uid="{491A94A6-925E-44FB-B004-EE9404FB2240}" name="Number" dataDxfId="60"/>
    <tableColumn id="2" xr3:uid="{3996D4CC-0CFF-4D4A-AB03-EE9BAD1A7316}" name="Data Element" dataDxfId="59">
      <calculatedColumnFormula>'Measure Info'!B14</calculatedColumnFormula>
    </tableColumn>
    <tableColumn id="3" xr3:uid="{53E06ECD-4E2F-446D-B6D1-33447E1C9C2E}" name="Data Availability Score" dataDxfId="58"/>
    <tableColumn id="4" xr3:uid="{520B9930-E702-42D5-B569-8E3EE8C871E6}" name="Data Accuracy Score" dataDxfId="57"/>
    <tableColumn id="5" xr3:uid="{46046A5B-234F-4DCD-BD4E-6642D15765D0}" name="Data Standards Score" dataDxfId="56"/>
    <tableColumn id="6" xr3:uid="{B61BB3A4-D157-4F5C-8E5E-70C5A7E4C580}" name="Workflow Score" dataDxfId="55"/>
  </tableColumns>
  <tableStyleInfo name="Table Style 1" showFirstColumn="0" showLastColumn="0" showRowStripes="1" showColumnStripes="0"/>
  <extLst>
    <ext xmlns:x14="http://schemas.microsoft.com/office/spreadsheetml/2009/9/main" uri="{504A1905-F514-4f6f-8877-14C23A59335A}">
      <x14:table altText="Table 4: EHR #1 - Meditech"/>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F2BC606-D0F2-4330-9F3F-7C99C76F4F54}" name="Table4" displayName="Table4" ref="A2:F12" totalsRowShown="0" headerRowDxfId="42" dataDxfId="43" headerRowBorderDxfId="51" tableBorderDxfId="52" totalsRowBorderDxfId="50">
  <autoFilter ref="A2:F12" xr:uid="{4F2BC606-D0F2-4330-9F3F-7C99C76F4F54}"/>
  <tableColumns count="6">
    <tableColumn id="1" xr3:uid="{C601FAB1-A789-4E0E-9E1D-B8BD95EDB20E}" name="Number" dataDxfId="49"/>
    <tableColumn id="2" xr3:uid="{635357A6-DC6E-46B9-8361-54711FFAE160}" name="Data Element" dataDxfId="48">
      <calculatedColumnFormula>'Measure Info'!B14</calculatedColumnFormula>
    </tableColumn>
    <tableColumn id="3" xr3:uid="{A5720E89-5A39-46CE-B2C9-F86F8079DE51}" name="Data Availability Score" dataDxfId="47"/>
    <tableColumn id="4" xr3:uid="{EF988111-711C-4F32-81F3-9FE39C5F4E68}" name="Data Accuracy Score" dataDxfId="46"/>
    <tableColumn id="5" xr3:uid="{B0D24CBE-560A-4946-ADDB-96CCE7D45099}" name="Data Standards Score" dataDxfId="45"/>
    <tableColumn id="6" xr3:uid="{20925FD1-4430-4128-9D05-C54B6EA3CC4A}" name="Workflow Score" dataDxfId="44"/>
  </tableColumns>
  <tableStyleInfo name="Table Style 1" showFirstColumn="0" showLastColumn="0" showRowStripes="1" showColumnStripes="0"/>
  <extLst>
    <ext xmlns:x14="http://schemas.microsoft.com/office/spreadsheetml/2009/9/main" uri="{504A1905-F514-4f6f-8877-14C23A59335A}">
      <x14:table altText="Table 5: EHR #2 - Meditech"/>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22A5CD-E29D-4959-8C43-C0D5A87655A3}" name="Table5" displayName="Table5" ref="A2:F12" totalsRowShown="0" headerRowDxfId="31" dataDxfId="32" headerRowBorderDxfId="40" tableBorderDxfId="41" totalsRowBorderDxfId="39">
  <autoFilter ref="A2:F12" xr:uid="{1722A5CD-E29D-4959-8C43-C0D5A87655A3}"/>
  <tableColumns count="6">
    <tableColumn id="1" xr3:uid="{802E485D-603F-43E9-A2F0-7000B1069F3B}" name="Number" dataDxfId="38"/>
    <tableColumn id="2" xr3:uid="{B360C2D1-84B9-4784-BC37-F00D029E075B}" name="Data Element" dataDxfId="37">
      <calculatedColumnFormula>'Measure Info'!B14</calculatedColumnFormula>
    </tableColumn>
    <tableColumn id="3" xr3:uid="{C36194A3-EFA3-488A-A510-783B82A6E6F3}" name="Data Availability Score" dataDxfId="36"/>
    <tableColumn id="4" xr3:uid="{19041118-90EF-445D-9F86-14073F7BFEFA}" name="Data Accuracy Score" dataDxfId="35"/>
    <tableColumn id="5" xr3:uid="{FAF9D99E-56C2-4DCA-91C2-E5E5DCC2DB5D}" name="Data Standards Score" dataDxfId="34"/>
    <tableColumn id="6" xr3:uid="{12293C2A-01DB-46A4-A53C-16EDD2E01F8E}" name="Workflow Score" dataDxfId="33"/>
  </tableColumns>
  <tableStyleInfo name="Table Style 1" showFirstColumn="0" showLastColumn="0" showRowStripes="1" showColumnStripes="0"/>
  <extLst>
    <ext xmlns:x14="http://schemas.microsoft.com/office/spreadsheetml/2009/9/main" uri="{504A1905-F514-4f6f-8877-14C23A59335A}">
      <x14:table altText="Table 6: EHR #3 - Epic"/>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457E03-A72B-481A-A8E0-A341DB84BEA8}" name="Table6" displayName="Table6" ref="A2:M12" totalsRowShown="0" headerRowDxfId="13" dataDxfId="14" headerRowBorderDxfId="29" tableBorderDxfId="30" totalsRowBorderDxfId="28">
  <autoFilter ref="A2:M12" xr:uid="{86457E03-A72B-481A-A8E0-A341DB84BEA8}"/>
  <tableColumns count="13">
    <tableColumn id="1" xr3:uid="{A1A87AD9-09FB-4C27-A218-C9C4C004B837}" name="Data Element" dataDxfId="27">
      <calculatedColumnFormula>'Measure Info'!B14</calculatedColumnFormula>
    </tableColumn>
    <tableColumn id="2" xr3:uid="{56DB9BDA-1BFB-4747-AFCB-189CA1B8A796}" name="EHR #1 DATA AVAILABILITY SCORE" dataDxfId="26">
      <calculatedColumnFormula>'Scorecard 1'!C3</calculatedColumnFormula>
    </tableColumn>
    <tableColumn id="3" xr3:uid="{69BD95F9-6FDA-4838-9D19-347E9891F178}" name="EHR #1 DATA ACCURACY SCORE" dataDxfId="25">
      <calculatedColumnFormula>'Scorecard 1'!D3</calculatedColumnFormula>
    </tableColumn>
    <tableColumn id="4" xr3:uid="{974AA40B-E4AC-4866-ACAB-962557C2999F}" name="EHR #1 DATA STANDARDS SCORE" dataDxfId="24">
      <calculatedColumnFormula>'Scorecard 1'!E3</calculatedColumnFormula>
    </tableColumn>
    <tableColumn id="5" xr3:uid="{93AAB840-9B2F-43FF-8688-1F0B532F9E41}" name="EHR #1 WORKFLOW SCORE" dataDxfId="23">
      <calculatedColumnFormula>'Scorecard 1'!F3</calculatedColumnFormula>
    </tableColumn>
    <tableColumn id="6" xr3:uid="{314E89FF-1423-4653-8206-8AAC61A6A9F4}" name="EHR #2 DATA AVAILABILITY SCORE" dataDxfId="22">
      <calculatedColumnFormula>'Scorecard 2'!C3</calculatedColumnFormula>
    </tableColumn>
    <tableColumn id="7" xr3:uid="{6E257941-C588-4D93-AD17-741E98AB9BB5}" name="EHR #2 DATA ACCURACY SCORE" dataDxfId="21">
      <calculatedColumnFormula>'Scorecard 2'!D3</calculatedColumnFormula>
    </tableColumn>
    <tableColumn id="8" xr3:uid="{621838F0-98C8-430A-84CB-FE56CCCB2D4A}" name="EHR #2 DATA STANDARDS SCORE" dataDxfId="20">
      <calculatedColumnFormula>'Scorecard 2'!E3</calculatedColumnFormula>
    </tableColumn>
    <tableColumn id="9" xr3:uid="{3B6B9EBB-3A6A-4443-9A99-1B688F154E61}" name="EHR #2 WORKFLOW SCORE" dataDxfId="19">
      <calculatedColumnFormula>'Scorecard 2'!F3</calculatedColumnFormula>
    </tableColumn>
    <tableColumn id="10" xr3:uid="{8BA3A901-99C7-4A44-9B6C-B0D2C82BFC61}" name="EHR #3 DATA AVAILABILITY SCORE" dataDxfId="18">
      <calculatedColumnFormula>'Scorecard 3'!C3</calculatedColumnFormula>
    </tableColumn>
    <tableColumn id="11" xr3:uid="{EA9FAFBE-2731-4E88-B736-4C6236E001D6}" name="EHR #3 DATA ACCURACY SCORE" dataDxfId="17">
      <calculatedColumnFormula>'Scorecard 3'!D3</calculatedColumnFormula>
    </tableColumn>
    <tableColumn id="12" xr3:uid="{73FA8B43-1DF5-4D41-8D3F-929B95879630}" name="EHR #3 DATA STANDARDS SCORE" dataDxfId="16">
      <calculatedColumnFormula>'Scorecard 3'!E3</calculatedColumnFormula>
    </tableColumn>
    <tableColumn id="13" xr3:uid="{C355EEDB-B518-45BC-B8F2-8EB7FF3199A5}" name="EHR #3 WORKFLOW SCORE" dataDxfId="15">
      <calculatedColumnFormula>'Scorecard 3'!F3</calculatedColumnFormula>
    </tableColumn>
  </tableColumns>
  <tableStyleInfo name="Table Style 1" showFirstColumn="0" showLastColumn="0" showRowStripes="1" showColumnStripes="0"/>
  <extLst>
    <ext xmlns:x14="http://schemas.microsoft.com/office/spreadsheetml/2009/9/main" uri="{504A1905-F514-4f6f-8877-14C23A59335A}">
      <x14:table altText="Table 7: Resul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3D528A7-7D73-4A09-88F9-53F012F4F68E}" name="Table7" displayName="Table7" ref="A16:M19" totalsRowShown="0" headerRowDxfId="9" headerRowBorderDxfId="11" tableBorderDxfId="12" totalsRowBorderDxfId="10">
  <autoFilter ref="A16:M19" xr:uid="{33D528A7-7D73-4A09-88F9-53F012F4F68E}"/>
  <tableColumns count="13">
    <tableColumn id="1" xr3:uid="{062651D5-4ED1-4E88-B079-B8B0ED1D1563}" name="Data Element"/>
    <tableColumn id="2" xr3:uid="{040C0D44-1F4F-4181-BAA9-C7851BC968AE}" name="EHR #1 DATA AVAILABILITY SCORE"/>
    <tableColumn id="3" xr3:uid="{E253D87F-DD46-4C98-AE25-4B5D39DA60EC}" name="EHR #1 DATA ACCURACY SCORE"/>
    <tableColumn id="4" xr3:uid="{64935760-18D7-4156-AE95-8CC026F6BDCB}" name="EHR #1 DATA STANDARDS SCORE"/>
    <tableColumn id="5" xr3:uid="{89454C83-1D2C-4531-89CE-93516A587528}" name="EHR #1 WORKFLOW SCORE"/>
    <tableColumn id="6" xr3:uid="{2F8E4430-9F66-49A0-B563-4DFF55A0CFA5}" name="EHR #2 DATA AVAILABILITY SCORE"/>
    <tableColumn id="7" xr3:uid="{28019A9B-C764-43A8-ABED-C1EF5CCDB4A4}" name="EHR #2 DATA ACCURACY SCORE"/>
    <tableColumn id="8" xr3:uid="{02913EB6-3432-4561-ABE7-7904727CAE15}" name="EHR #2 DATA STANDARDS SCORE"/>
    <tableColumn id="9" xr3:uid="{E9FCD8BC-8469-49AA-BC98-FF0341BED256}" name="EHR #2 WORKFLOW SCORE"/>
    <tableColumn id="10" xr3:uid="{66B38CBD-77F5-4071-81EC-F9A6E924360E}" name="EHR #3 DATA AVAILABILITY SCORE"/>
    <tableColumn id="11" xr3:uid="{6177FA7D-1E61-4629-B359-7056481D4929}" name="EHR #3 DATA ACCURACY SCORE"/>
    <tableColumn id="12" xr3:uid="{6EAED808-8F0C-48B2-89D2-D1B530673A41}" name="EHR #3 DATA STANDARDS SCORE"/>
    <tableColumn id="13" xr3:uid="{D01FB81F-F01A-47E3-BF90-9B946BDF4350}" name="EHR #3 WORKFLOW SCORE"/>
  </tableColumns>
  <tableStyleInfo name="Table Style 1" showFirstColumn="0" showLastColumn="0" showRowStripes="1" showColumnStripes="0"/>
  <extLst>
    <ext xmlns:x14="http://schemas.microsoft.com/office/spreadsheetml/2009/9/main" uri="{504A1905-F514-4f6f-8877-14C23A59335A}">
      <x14:table altText="Table 8: Results Summary"/>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7FFE58-0AAE-4BEA-880B-226E9266146A}" name="Table9" displayName="Table9" ref="A2:D3" totalsRowShown="0" headerRowDxfId="0" headerRowBorderDxfId="6" tableBorderDxfId="7" totalsRowBorderDxfId="5">
  <autoFilter ref="A2:D3" xr:uid="{DA7FFE58-0AAE-4BEA-880B-226E9266146A}"/>
  <tableColumns count="4">
    <tableColumn id="1" xr3:uid="{0130D128-1E7D-4345-8476-9F9B2BA416AC}" name="Data Element" dataDxfId="4"/>
    <tableColumn id="2" xr3:uid="{804D7177-5D4E-4837-94A3-DAE7C58DEED1}" name="How is the data element used in computation of measure - e.g. numerator, denominator" dataDxfId="3"/>
    <tableColumn id="3" xr3:uid="{1C8614EA-344B-4857-8098-CC3CF9790D33}" name="Explain how the data element is feasible within the context of the measure logic?  " dataDxfId="2"/>
    <tableColumn id="4" xr3:uid="{46D2B099-8E26-4FAA-8247-E41CC96B5E44}" name="What is the plan for readdressing this data element?" dataDxfId="1"/>
  </tableColumns>
  <tableStyleInfo name="Table Style 1" showFirstColumn="0" showLastColumn="0" showRowStripes="1" showColumnStripes="0"/>
  <extLst>
    <ext xmlns:x14="http://schemas.microsoft.com/office/spreadsheetml/2009/9/main" uri="{504A1905-F514-4f6f-8877-14C23A59335A}">
      <x14:table altText="Table 9: Feasibility Plan"/>
    </ext>
  </extLst>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T21"/>
  <sheetViews>
    <sheetView tabSelected="1" zoomScaleNormal="100" workbookViewId="0"/>
  </sheetViews>
  <sheetFormatPr defaultColWidth="8.77734375" defaultRowHeight="15" customHeight="1" x14ac:dyDescent="0.3"/>
  <cols>
    <col min="1" max="1" width="38.33203125" style="1" customWidth="1"/>
    <col min="2" max="2" width="68.21875" style="1" customWidth="1"/>
    <col min="3" max="3" width="54.77734375" style="1" customWidth="1"/>
    <col min="4" max="254" width="8.77734375" style="1" customWidth="1"/>
  </cols>
  <sheetData>
    <row r="1" spans="1:254" ht="50.55" customHeight="1" x14ac:dyDescent="0.3">
      <c r="A1" s="16" t="s">
        <v>0</v>
      </c>
      <c r="B1" s="17"/>
      <c r="C1" s="17"/>
    </row>
    <row r="2" spans="1:254" ht="55.2" x14ac:dyDescent="0.3">
      <c r="A2" s="18" t="s">
        <v>1</v>
      </c>
      <c r="B2" s="19"/>
      <c r="C2" s="19"/>
    </row>
    <row r="3" spans="1:254" ht="55.2" x14ac:dyDescent="0.3">
      <c r="A3" s="20" t="s">
        <v>98</v>
      </c>
      <c r="B3" s="21"/>
      <c r="C3" s="21"/>
    </row>
    <row r="4" spans="1:254" ht="41.4" x14ac:dyDescent="0.3">
      <c r="A4" s="20" t="s">
        <v>137</v>
      </c>
      <c r="B4" s="21"/>
      <c r="C4" s="21"/>
    </row>
    <row r="5" spans="1:254" ht="15.75" customHeight="1" x14ac:dyDescent="0.3">
      <c r="A5" s="67" t="s">
        <v>134</v>
      </c>
      <c r="B5" s="17"/>
      <c r="C5" s="17"/>
      <c r="D5" s="23"/>
    </row>
    <row r="6" spans="1:254" ht="15.6" customHeight="1" x14ac:dyDescent="0.3">
      <c r="A6" s="24" t="s">
        <v>90</v>
      </c>
      <c r="B6" s="25" t="s">
        <v>97</v>
      </c>
      <c r="C6" s="22"/>
      <c r="IT6"/>
    </row>
    <row r="7" spans="1:254" ht="28.8" x14ac:dyDescent="0.3">
      <c r="A7" s="26" t="s">
        <v>91</v>
      </c>
      <c r="B7" s="27" t="s">
        <v>92</v>
      </c>
      <c r="C7" s="22"/>
      <c r="IT7"/>
    </row>
    <row r="8" spans="1:254" ht="14.4" x14ac:dyDescent="0.3">
      <c r="A8" s="26" t="s">
        <v>93</v>
      </c>
      <c r="B8" s="28" t="s">
        <v>94</v>
      </c>
      <c r="C8" s="22"/>
      <c r="IT8"/>
    </row>
    <row r="9" spans="1:254" ht="14.4" x14ac:dyDescent="0.3">
      <c r="A9" s="29" t="s">
        <v>95</v>
      </c>
      <c r="B9" s="30" t="s">
        <v>96</v>
      </c>
      <c r="C9" s="22"/>
      <c r="IT9"/>
    </row>
    <row r="10" spans="1:254" ht="15.6" customHeight="1" x14ac:dyDescent="0.3">
      <c r="A10" s="66" t="s">
        <v>134</v>
      </c>
      <c r="B10" s="17"/>
      <c r="C10" s="17"/>
      <c r="IT10"/>
    </row>
    <row r="11" spans="1:254" ht="39" customHeight="1" x14ac:dyDescent="0.3">
      <c r="A11" s="32" t="s">
        <v>99</v>
      </c>
      <c r="B11" s="33"/>
      <c r="C11" s="33"/>
      <c r="IS11"/>
      <c r="IT11"/>
    </row>
    <row r="12" spans="1:254" ht="15" customHeight="1" x14ac:dyDescent="0.3">
      <c r="A12" s="73" t="s">
        <v>2</v>
      </c>
      <c r="B12" s="74" t="s">
        <v>3</v>
      </c>
      <c r="C12" s="75" t="s">
        <v>4</v>
      </c>
      <c r="IS12"/>
      <c r="IT12"/>
    </row>
    <row r="13" spans="1:254" ht="28.8" x14ac:dyDescent="0.3">
      <c r="A13" s="68" t="s">
        <v>126</v>
      </c>
      <c r="B13" s="14">
        <v>1</v>
      </c>
      <c r="C13" s="70" t="s">
        <v>135</v>
      </c>
      <c r="IS13"/>
      <c r="IT13"/>
    </row>
    <row r="14" spans="1:254" ht="28.8" x14ac:dyDescent="0.3">
      <c r="A14" s="68" t="s">
        <v>127</v>
      </c>
      <c r="B14" s="14">
        <v>0</v>
      </c>
      <c r="C14" s="70" t="s">
        <v>135</v>
      </c>
      <c r="IS14"/>
      <c r="IT14"/>
    </row>
    <row r="15" spans="1:254" ht="88.95" customHeight="1" x14ac:dyDescent="0.3">
      <c r="A15" s="68" t="s">
        <v>128</v>
      </c>
      <c r="B15" s="14">
        <v>1</v>
      </c>
      <c r="C15" s="71" t="s">
        <v>5</v>
      </c>
      <c r="IS15"/>
      <c r="IT15"/>
    </row>
    <row r="16" spans="1:254" ht="30" customHeight="1" x14ac:dyDescent="0.3">
      <c r="A16" s="68" t="s">
        <v>129</v>
      </c>
      <c r="B16" s="14">
        <v>0</v>
      </c>
      <c r="C16" s="71" t="s">
        <v>6</v>
      </c>
      <c r="IS16"/>
      <c r="IT16"/>
    </row>
    <row r="17" spans="1:254" ht="57.6" x14ac:dyDescent="0.3">
      <c r="A17" s="68" t="s">
        <v>130</v>
      </c>
      <c r="B17" s="14">
        <v>1</v>
      </c>
      <c r="C17" s="72" t="s">
        <v>7</v>
      </c>
      <c r="IS17"/>
      <c r="IT17"/>
    </row>
    <row r="18" spans="1:254" ht="72" x14ac:dyDescent="0.3">
      <c r="A18" s="68" t="s">
        <v>131</v>
      </c>
      <c r="B18" s="14">
        <v>0</v>
      </c>
      <c r="C18" s="70" t="s">
        <v>135</v>
      </c>
      <c r="IS18"/>
      <c r="IT18"/>
    </row>
    <row r="19" spans="1:254" ht="72" x14ac:dyDescent="0.3">
      <c r="A19" s="68" t="s">
        <v>132</v>
      </c>
      <c r="B19" s="14">
        <v>1</v>
      </c>
      <c r="C19" s="72" t="s">
        <v>8</v>
      </c>
      <c r="IS19"/>
      <c r="IT19"/>
    </row>
    <row r="20" spans="1:254" ht="72" x14ac:dyDescent="0.3">
      <c r="A20" s="69" t="s">
        <v>133</v>
      </c>
      <c r="B20" s="31">
        <v>0</v>
      </c>
      <c r="C20" s="70" t="s">
        <v>135</v>
      </c>
      <c r="IS20"/>
      <c r="IT20"/>
    </row>
    <row r="21" spans="1:254" ht="15" customHeight="1" x14ac:dyDescent="0.3">
      <c r="A21" s="34" t="s">
        <v>100</v>
      </c>
    </row>
  </sheetData>
  <pageMargins left="0.7" right="0.7" top="0.75" bottom="0.75" header="0.3" footer="0.3"/>
  <pageSetup pageOrder="overThenDown" orientation="landscape" r:id="rId1"/>
  <headerFooter>
    <oddHeader>&amp;L&amp;"Calibri,Bold"&amp;11&amp;KFF0000DRAFT FOR COMMENT ONLY</oddHead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IV24"/>
  <sheetViews>
    <sheetView zoomScaleNormal="100" workbookViewId="0"/>
  </sheetViews>
  <sheetFormatPr defaultColWidth="8.77734375" defaultRowHeight="15" customHeight="1" x14ac:dyDescent="0.3"/>
  <cols>
    <col min="1" max="1" width="31" style="1" customWidth="1"/>
    <col min="2" max="2" width="42.77734375" style="3" customWidth="1"/>
    <col min="3" max="3" width="28.21875" style="3" customWidth="1"/>
    <col min="4" max="5" width="38.21875" style="3" customWidth="1"/>
    <col min="6" max="256" width="8.77734375" style="1" customWidth="1"/>
  </cols>
  <sheetData>
    <row r="1" spans="1:256" ht="28.05" customHeight="1" x14ac:dyDescent="0.3">
      <c r="A1" s="32" t="s">
        <v>101</v>
      </c>
      <c r="C1" s="15"/>
      <c r="D1" s="35"/>
      <c r="E1" s="35"/>
    </row>
    <row r="2" spans="1:256" ht="28.8" x14ac:dyDescent="0.3">
      <c r="A2" s="37" t="s">
        <v>9</v>
      </c>
      <c r="B2" s="38" t="s">
        <v>10</v>
      </c>
      <c r="C2" s="35"/>
      <c r="D2" s="35"/>
      <c r="E2" s="36"/>
      <c r="IV2"/>
    </row>
    <row r="3" spans="1:256" ht="28.8" x14ac:dyDescent="0.3">
      <c r="A3" s="39" t="s">
        <v>11</v>
      </c>
      <c r="B3" s="40">
        <v>871</v>
      </c>
      <c r="C3" s="35"/>
      <c r="D3" s="35"/>
      <c r="E3" s="36"/>
      <c r="IV3"/>
    </row>
    <row r="4" spans="1:256" ht="14.4" x14ac:dyDescent="0.3">
      <c r="A4" s="41" t="s">
        <v>12</v>
      </c>
      <c r="B4" s="42" t="s">
        <v>13</v>
      </c>
      <c r="C4" s="35"/>
      <c r="D4" s="35"/>
      <c r="E4" s="36"/>
      <c r="IV4"/>
    </row>
    <row r="5" spans="1:256" ht="14.4" x14ac:dyDescent="0.3">
      <c r="A5" s="41" t="s">
        <v>14</v>
      </c>
      <c r="B5" s="43" t="s">
        <v>15</v>
      </c>
      <c r="C5" s="35"/>
      <c r="D5" s="35"/>
      <c r="E5" s="36"/>
      <c r="IV5"/>
    </row>
    <row r="6" spans="1:256" ht="14.4" x14ac:dyDescent="0.3">
      <c r="A6" s="41" t="s">
        <v>16</v>
      </c>
      <c r="B6" s="43" t="s">
        <v>17</v>
      </c>
      <c r="C6" s="35"/>
      <c r="D6" s="35"/>
      <c r="E6" s="36"/>
      <c r="IV6"/>
    </row>
    <row r="7" spans="1:256" ht="14.4" x14ac:dyDescent="0.3">
      <c r="A7" s="41" t="s">
        <v>18</v>
      </c>
      <c r="B7" s="42" t="s">
        <v>19</v>
      </c>
      <c r="C7" s="35"/>
      <c r="D7" s="35"/>
      <c r="E7" s="36"/>
      <c r="IV7"/>
    </row>
    <row r="8" spans="1:256" ht="15" customHeight="1" x14ac:dyDescent="0.3">
      <c r="A8" s="41" t="s">
        <v>20</v>
      </c>
      <c r="B8" s="44" t="s">
        <v>19</v>
      </c>
      <c r="C8" s="35"/>
      <c r="D8" s="35"/>
      <c r="E8" s="36"/>
      <c r="IV8"/>
    </row>
    <row r="9" spans="1:256" ht="14.4" x14ac:dyDescent="0.3">
      <c r="A9" s="41" t="s">
        <v>21</v>
      </c>
      <c r="B9" s="44" t="s">
        <v>22</v>
      </c>
      <c r="C9" s="35"/>
      <c r="D9" s="35"/>
      <c r="E9" s="36"/>
      <c r="IV9"/>
    </row>
    <row r="10" spans="1:256" ht="14.4" x14ac:dyDescent="0.3">
      <c r="A10" s="45" t="s">
        <v>23</v>
      </c>
      <c r="B10" s="46" t="s">
        <v>24</v>
      </c>
      <c r="C10" s="35"/>
      <c r="D10" s="35"/>
      <c r="E10" s="36"/>
      <c r="IV10"/>
    </row>
    <row r="11" spans="1:256" ht="15" customHeight="1" x14ac:dyDescent="0.3">
      <c r="A11" s="76" t="s">
        <v>134</v>
      </c>
      <c r="B11" s="47"/>
      <c r="C11" s="48"/>
      <c r="D11" s="35"/>
      <c r="E11" s="35"/>
    </row>
    <row r="12" spans="1:256" ht="34.5" customHeight="1" x14ac:dyDescent="0.3">
      <c r="A12" s="50" t="s">
        <v>102</v>
      </c>
      <c r="B12" s="35"/>
      <c r="C12" s="35"/>
      <c r="D12" s="35"/>
      <c r="E12" s="35"/>
    </row>
    <row r="13" spans="1:256" ht="15" customHeight="1" x14ac:dyDescent="0.3">
      <c r="A13" s="49" t="s">
        <v>107</v>
      </c>
      <c r="B13" s="49" t="s">
        <v>25</v>
      </c>
      <c r="C13" s="49" t="s">
        <v>26</v>
      </c>
      <c r="D13" s="49" t="s">
        <v>27</v>
      </c>
      <c r="E13" s="49" t="s">
        <v>28</v>
      </c>
    </row>
    <row r="14" spans="1:256" s="7" customFormat="1" ht="28.8" x14ac:dyDescent="0.3">
      <c r="A14" s="4">
        <v>1</v>
      </c>
      <c r="B14" s="5" t="s">
        <v>29</v>
      </c>
      <c r="C14" s="5" t="s">
        <v>30</v>
      </c>
      <c r="D14" s="10" t="s">
        <v>31</v>
      </c>
      <c r="E14" s="11" t="s">
        <v>32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7" customFormat="1" ht="28.8" x14ac:dyDescent="0.3">
      <c r="A15" s="8">
        <v>2</v>
      </c>
      <c r="B15" s="9" t="s">
        <v>33</v>
      </c>
      <c r="C15" s="9" t="s">
        <v>34</v>
      </c>
      <c r="D15" s="12" t="s">
        <v>35</v>
      </c>
      <c r="E15" s="13" t="s">
        <v>36</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s="7" customFormat="1" ht="28.8" x14ac:dyDescent="0.3">
      <c r="A16" s="8">
        <v>3</v>
      </c>
      <c r="B16" s="9" t="s">
        <v>37</v>
      </c>
      <c r="C16" s="9" t="s">
        <v>34</v>
      </c>
      <c r="D16" s="12" t="s">
        <v>38</v>
      </c>
      <c r="E16" s="13" t="s">
        <v>36</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s="7" customFormat="1" ht="28.8" x14ac:dyDescent="0.3">
      <c r="A17" s="8">
        <v>4</v>
      </c>
      <c r="B17" s="9" t="s">
        <v>39</v>
      </c>
      <c r="C17" s="9" t="s">
        <v>34</v>
      </c>
      <c r="D17" s="12" t="s">
        <v>40</v>
      </c>
      <c r="E17" s="13" t="s">
        <v>36</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s="7" customFormat="1" ht="28.8" x14ac:dyDescent="0.3">
      <c r="A18" s="8">
        <v>5</v>
      </c>
      <c r="B18" s="9" t="s">
        <v>41</v>
      </c>
      <c r="C18" s="9" t="s">
        <v>42</v>
      </c>
      <c r="D18" s="12" t="s">
        <v>43</v>
      </c>
      <c r="E18" s="12" t="s">
        <v>44</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s="7" customFormat="1" ht="28.8" x14ac:dyDescent="0.3">
      <c r="A19" s="8">
        <v>6</v>
      </c>
      <c r="B19" s="9" t="s">
        <v>45</v>
      </c>
      <c r="C19" s="9" t="s">
        <v>46</v>
      </c>
      <c r="D19" s="12" t="s">
        <v>47</v>
      </c>
      <c r="E19" s="12" t="s">
        <v>48</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s="7" customFormat="1" ht="28.8" x14ac:dyDescent="0.3">
      <c r="A20" s="8">
        <v>7</v>
      </c>
      <c r="B20" s="9" t="s">
        <v>49</v>
      </c>
      <c r="C20" s="9" t="s">
        <v>50</v>
      </c>
      <c r="D20" s="12" t="s">
        <v>51</v>
      </c>
      <c r="E20" s="13" t="s">
        <v>52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s="7" customFormat="1" ht="14.4" x14ac:dyDescent="0.3">
      <c r="A21" s="8">
        <v>8</v>
      </c>
      <c r="B21" s="9" t="s">
        <v>53</v>
      </c>
      <c r="C21" s="9" t="s">
        <v>50</v>
      </c>
      <c r="D21" s="12" t="s">
        <v>54</v>
      </c>
      <c r="E21" s="12" t="s">
        <v>55</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s="7" customFormat="1" ht="14.4" x14ac:dyDescent="0.3">
      <c r="A22" s="8">
        <v>9</v>
      </c>
      <c r="B22" s="9" t="s">
        <v>56</v>
      </c>
      <c r="C22" s="9" t="s">
        <v>50</v>
      </c>
      <c r="D22" s="12" t="s">
        <v>57</v>
      </c>
      <c r="E22" s="13" t="s">
        <v>52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s="7" customFormat="1" ht="28.8" x14ac:dyDescent="0.3">
      <c r="A23" s="77">
        <v>10</v>
      </c>
      <c r="B23" s="78" t="s">
        <v>58</v>
      </c>
      <c r="C23" s="78" t="s">
        <v>50</v>
      </c>
      <c r="D23" s="79" t="s">
        <v>59</v>
      </c>
      <c r="E23" s="80" t="s">
        <v>60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ht="15" customHeight="1" x14ac:dyDescent="0.3">
      <c r="A24" s="34" t="s">
        <v>100</v>
      </c>
    </row>
  </sheetData>
  <pageMargins left="0.7" right="0.7" top="0.75" bottom="0.75" header="0.3" footer="0.3"/>
  <pageSetup fitToHeight="3" pageOrder="overThenDown" orientation="landscape" r:id="rId1"/>
  <headerFooter>
    <oddFooter>&amp;C&amp;"Helvetica Neue,Regular"&amp;12&amp;K000000&amp;P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ColWidth="8.77734375" defaultRowHeight="14.4" x14ac:dyDescent="0.3"/>
  <sheetData>
    <row r="1" spans="1:4" x14ac:dyDescent="0.3">
      <c r="A1" t="s">
        <v>14</v>
      </c>
      <c r="B1" t="s">
        <v>16</v>
      </c>
    </row>
    <row r="2" spans="1:4" x14ac:dyDescent="0.3">
      <c r="A2" s="2" t="s">
        <v>15</v>
      </c>
      <c r="B2" s="2" t="s">
        <v>61</v>
      </c>
    </row>
    <row r="3" spans="1:4" x14ac:dyDescent="0.3">
      <c r="A3" s="2" t="s">
        <v>62</v>
      </c>
      <c r="B3" s="2" t="s">
        <v>63</v>
      </c>
    </row>
    <row r="4" spans="1:4" x14ac:dyDescent="0.3">
      <c r="A4" s="2" t="s">
        <v>64</v>
      </c>
      <c r="B4" s="2" t="s">
        <v>17</v>
      </c>
    </row>
    <row r="5" spans="1:4" x14ac:dyDescent="0.3">
      <c r="A5" s="2" t="s">
        <v>65</v>
      </c>
      <c r="B5" s="2" t="s">
        <v>66</v>
      </c>
    </row>
    <row r="6" spans="1:4" x14ac:dyDescent="0.3">
      <c r="A6" s="2" t="s">
        <v>67</v>
      </c>
      <c r="B6" s="2" t="s">
        <v>68</v>
      </c>
    </row>
    <row r="7" spans="1:4" x14ac:dyDescent="0.3">
      <c r="A7" s="2" t="s">
        <v>69</v>
      </c>
      <c r="B7" s="2" t="s">
        <v>70</v>
      </c>
    </row>
    <row r="8" spans="1:4" x14ac:dyDescent="0.3">
      <c r="A8" s="2" t="s">
        <v>71</v>
      </c>
      <c r="B8" s="2" t="s">
        <v>72</v>
      </c>
    </row>
    <row r="9" spans="1:4" x14ac:dyDescent="0.3">
      <c r="A9" t="str">
        <f t="shared" ref="A9:A12" si="0">TRIM(D20)</f>
        <v/>
      </c>
      <c r="B9" s="2" t="s">
        <v>71</v>
      </c>
    </row>
    <row r="10" spans="1:4" x14ac:dyDescent="0.3">
      <c r="A10" t="str">
        <f t="shared" si="0"/>
        <v/>
      </c>
    </row>
    <row r="11" spans="1:4" x14ac:dyDescent="0.3">
      <c r="A11" t="str">
        <f t="shared" si="0"/>
        <v/>
      </c>
    </row>
    <row r="12" spans="1:4" x14ac:dyDescent="0.3">
      <c r="A12" t="str">
        <f t="shared" si="0"/>
        <v/>
      </c>
    </row>
    <row r="13" spans="1:4" x14ac:dyDescent="0.3">
      <c r="D13" t="s">
        <v>73</v>
      </c>
    </row>
    <row r="14" spans="1:4" x14ac:dyDescent="0.3">
      <c r="D14" t="s">
        <v>74</v>
      </c>
    </row>
    <row r="15" spans="1:4" x14ac:dyDescent="0.3">
      <c r="D15" t="s">
        <v>75</v>
      </c>
    </row>
    <row r="16" spans="1:4" x14ac:dyDescent="0.3">
      <c r="D16" t="s">
        <v>76</v>
      </c>
    </row>
    <row r="17" spans="4:4" x14ac:dyDescent="0.3">
      <c r="D17" t="s">
        <v>77</v>
      </c>
    </row>
    <row r="18" spans="4:4" x14ac:dyDescent="0.3">
      <c r="D18" t="s">
        <v>78</v>
      </c>
    </row>
    <row r="19" spans="4:4" x14ac:dyDescent="0.3">
      <c r="D19" t="s">
        <v>79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IB13"/>
  <sheetViews>
    <sheetView showGridLines="0" zoomScaleNormal="100" zoomScaleSheetLayoutView="55" workbookViewId="0"/>
  </sheetViews>
  <sheetFormatPr defaultColWidth="8.77734375" defaultRowHeight="14.4" x14ac:dyDescent="0.3"/>
  <cols>
    <col min="1" max="1" width="14.21875" style="36" customWidth="1"/>
    <col min="2" max="2" width="34.44140625" style="36" customWidth="1"/>
    <col min="3" max="6" width="22.77734375" style="36" customWidth="1"/>
    <col min="7" max="236" width="8.77734375" style="36" customWidth="1"/>
    <col min="237" max="16384" width="8.77734375" style="17"/>
  </cols>
  <sheetData>
    <row r="1" spans="1:236" ht="28.8" x14ac:dyDescent="0.3">
      <c r="A1" s="53" t="s">
        <v>109</v>
      </c>
      <c r="B1" s="54"/>
      <c r="C1" s="17"/>
      <c r="D1" s="17"/>
      <c r="E1" s="17"/>
      <c r="F1" s="17"/>
    </row>
    <row r="2" spans="1:236" s="57" customFormat="1" x14ac:dyDescent="0.3">
      <c r="A2" s="83" t="s">
        <v>107</v>
      </c>
      <c r="B2" s="84" t="s">
        <v>25</v>
      </c>
      <c r="C2" s="85" t="s">
        <v>103</v>
      </c>
      <c r="D2" s="85" t="s">
        <v>104</v>
      </c>
      <c r="E2" s="85" t="s">
        <v>105</v>
      </c>
      <c r="F2" s="86" t="s">
        <v>106</v>
      </c>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row>
    <row r="3" spans="1:236" x14ac:dyDescent="0.3">
      <c r="A3" s="81">
        <v>1</v>
      </c>
      <c r="B3" s="59" t="str">
        <f>'Measure Info'!B14</f>
        <v>Diagnosis: Diabetes" using "Diabetes"</v>
      </c>
      <c r="C3" s="58">
        <v>1</v>
      </c>
      <c r="D3" s="58">
        <v>1</v>
      </c>
      <c r="E3" s="58">
        <v>1</v>
      </c>
      <c r="F3" s="82">
        <v>1</v>
      </c>
    </row>
    <row r="4" spans="1:236" ht="43.2" x14ac:dyDescent="0.3">
      <c r="A4" s="81">
        <v>2</v>
      </c>
      <c r="B4" s="59" t="str">
        <f>'Measure Info'!B15</f>
        <v>Encounter, Performed: Emergency Department Visit using "Emergency Department Visit"</v>
      </c>
      <c r="C4" s="58">
        <v>1</v>
      </c>
      <c r="D4" s="58">
        <v>1</v>
      </c>
      <c r="E4" s="58">
        <v>1</v>
      </c>
      <c r="F4" s="82">
        <v>1</v>
      </c>
    </row>
    <row r="5" spans="1:236" x14ac:dyDescent="0.3">
      <c r="A5" s="81">
        <v>3</v>
      </c>
      <c r="B5" s="60" t="s">
        <v>80</v>
      </c>
      <c r="C5" s="58">
        <v>1</v>
      </c>
      <c r="D5" s="58">
        <v>1</v>
      </c>
      <c r="E5" s="58">
        <v>1</v>
      </c>
      <c r="F5" s="82">
        <v>1</v>
      </c>
    </row>
    <row r="6" spans="1:236" ht="28.8" x14ac:dyDescent="0.3">
      <c r="A6" s="81">
        <v>4</v>
      </c>
      <c r="B6" s="59" t="str">
        <f>'Measure Info'!B17</f>
        <v>Encounter, Performed: Observation Services using "Observation Services"</v>
      </c>
      <c r="C6" s="58">
        <v>1</v>
      </c>
      <c r="D6" s="58">
        <v>1</v>
      </c>
      <c r="E6" s="58">
        <v>1</v>
      </c>
      <c r="F6" s="82">
        <v>1</v>
      </c>
    </row>
    <row r="7" spans="1:236" ht="28.8" x14ac:dyDescent="0.3">
      <c r="A7" s="81">
        <v>5</v>
      </c>
      <c r="B7" s="59" t="str">
        <f>'Measure Info'!B18</f>
        <v>Laboratory Test, Performed: Glucose Lab Test using "Glucose Lab Test"</v>
      </c>
      <c r="C7" s="58">
        <v>1</v>
      </c>
      <c r="D7" s="58">
        <v>1</v>
      </c>
      <c r="E7" s="58">
        <v>1</v>
      </c>
      <c r="F7" s="82">
        <v>1</v>
      </c>
    </row>
    <row r="8" spans="1:236" ht="28.8" x14ac:dyDescent="0.3">
      <c r="A8" s="81">
        <v>6</v>
      </c>
      <c r="B8" s="59" t="str">
        <f>'Measure Info'!B19</f>
        <v>Medication, Administered: Antidiabetics using "Antidiabetics"</v>
      </c>
      <c r="C8" s="58">
        <v>1</v>
      </c>
      <c r="D8" s="58">
        <v>1</v>
      </c>
      <c r="E8" s="58">
        <v>1</v>
      </c>
      <c r="F8" s="82">
        <v>1</v>
      </c>
    </row>
    <row r="9" spans="1:236" ht="28.8" x14ac:dyDescent="0.3">
      <c r="A9" s="81">
        <v>7</v>
      </c>
      <c r="B9" s="59" t="str">
        <f>'Measure Info'!B20</f>
        <v>Patient Characteristic Ethnicity: Ethnicity using "Ethnicity"</v>
      </c>
      <c r="C9" s="58">
        <v>1</v>
      </c>
      <c r="D9" s="58">
        <v>1</v>
      </c>
      <c r="E9" s="58">
        <v>1</v>
      </c>
      <c r="F9" s="82">
        <v>1</v>
      </c>
    </row>
    <row r="10" spans="1:236" ht="28.8" x14ac:dyDescent="0.3">
      <c r="A10" s="81">
        <v>8</v>
      </c>
      <c r="B10" s="59" t="str">
        <f>'Measure Info'!B21</f>
        <v>Patient Characteristic Payer: Payer using "Payer"</v>
      </c>
      <c r="C10" s="58">
        <v>1</v>
      </c>
      <c r="D10" s="58">
        <v>1</v>
      </c>
      <c r="E10" s="58">
        <v>1</v>
      </c>
      <c r="F10" s="82">
        <v>1</v>
      </c>
    </row>
    <row r="11" spans="1:236" ht="28.8" x14ac:dyDescent="0.3">
      <c r="A11" s="81">
        <v>9</v>
      </c>
      <c r="B11" s="59" t="str">
        <f>'Measure Info'!B22</f>
        <v>Patient Characteristic Race: Race using "Race"</v>
      </c>
      <c r="C11" s="58">
        <v>1</v>
      </c>
      <c r="D11" s="58">
        <v>1</v>
      </c>
      <c r="E11" s="58">
        <v>1</v>
      </c>
      <c r="F11" s="82">
        <v>1</v>
      </c>
    </row>
    <row r="12" spans="1:236" ht="43.2" x14ac:dyDescent="0.3">
      <c r="A12" s="87">
        <v>10</v>
      </c>
      <c r="B12" s="88" t="str">
        <f>'Measure Info'!B23</f>
        <v>Patient Characteristic Sex: ONC Administrative Sex using "ONC Administrative Sex"</v>
      </c>
      <c r="C12" s="89">
        <v>1</v>
      </c>
      <c r="D12" s="89">
        <v>1</v>
      </c>
      <c r="E12" s="89">
        <v>1</v>
      </c>
      <c r="F12" s="90">
        <v>1</v>
      </c>
    </row>
    <row r="13" spans="1:236" x14ac:dyDescent="0.3">
      <c r="A13" s="62" t="s">
        <v>100</v>
      </c>
    </row>
  </sheetData>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V13"/>
  <sheetViews>
    <sheetView zoomScaleNormal="100" workbookViewId="0"/>
  </sheetViews>
  <sheetFormatPr defaultColWidth="8.77734375" defaultRowHeight="15" customHeight="1" x14ac:dyDescent="0.3"/>
  <cols>
    <col min="1" max="1" width="12.77734375" style="1" customWidth="1"/>
    <col min="2" max="2" width="81.77734375" style="1" bestFit="1" customWidth="1"/>
    <col min="3" max="5" width="22.77734375" style="1" customWidth="1"/>
    <col min="6" max="6" width="22.77734375" style="23" customWidth="1"/>
    <col min="7" max="11" width="8.77734375" style="36" customWidth="1"/>
    <col min="12" max="256" width="8.77734375" style="1" customWidth="1"/>
  </cols>
  <sheetData>
    <row r="1" spans="1:11" ht="28.8" x14ac:dyDescent="0.3">
      <c r="A1" s="53" t="s">
        <v>110</v>
      </c>
      <c r="B1" s="54"/>
      <c r="C1" s="17"/>
      <c r="D1" s="17"/>
      <c r="E1" s="17"/>
      <c r="F1" s="17"/>
      <c r="G1" s="17"/>
      <c r="H1" s="17"/>
      <c r="I1" s="17"/>
      <c r="J1" s="17"/>
      <c r="K1" s="17"/>
    </row>
    <row r="2" spans="1:11" ht="15" customHeight="1" x14ac:dyDescent="0.3">
      <c r="A2" s="83" t="s">
        <v>107</v>
      </c>
      <c r="B2" s="84" t="s">
        <v>25</v>
      </c>
      <c r="C2" s="85" t="s">
        <v>103</v>
      </c>
      <c r="D2" s="85" t="s">
        <v>104</v>
      </c>
      <c r="E2" s="85" t="s">
        <v>105</v>
      </c>
      <c r="F2" s="86" t="s">
        <v>106</v>
      </c>
      <c r="G2" s="17"/>
      <c r="H2" s="17"/>
      <c r="I2" s="17"/>
      <c r="J2" s="17"/>
      <c r="K2" s="17"/>
    </row>
    <row r="3" spans="1:11" ht="15" customHeight="1" x14ac:dyDescent="0.3">
      <c r="A3" s="81">
        <v>1</v>
      </c>
      <c r="B3" s="61" t="str">
        <f>'Measure Info'!B14</f>
        <v>Diagnosis: Diabetes" using "Diabetes"</v>
      </c>
      <c r="C3" s="58">
        <v>1</v>
      </c>
      <c r="D3" s="58">
        <v>1</v>
      </c>
      <c r="E3" s="58">
        <v>1</v>
      </c>
      <c r="F3" s="82">
        <v>1</v>
      </c>
      <c r="G3" s="17"/>
      <c r="H3" s="17"/>
      <c r="I3" s="17"/>
      <c r="J3" s="17"/>
      <c r="K3" s="17"/>
    </row>
    <row r="4" spans="1:11" ht="15" customHeight="1" x14ac:dyDescent="0.3">
      <c r="A4" s="81">
        <v>2</v>
      </c>
      <c r="B4" s="61" t="str">
        <f>'Measure Info'!B15</f>
        <v>Encounter, Performed: Emergency Department Visit using "Emergency Department Visit"</v>
      </c>
      <c r="C4" s="58">
        <v>1</v>
      </c>
      <c r="D4" s="58">
        <v>1</v>
      </c>
      <c r="E4" s="58">
        <v>1</v>
      </c>
      <c r="F4" s="82">
        <v>1</v>
      </c>
      <c r="G4" s="17"/>
      <c r="H4" s="17"/>
      <c r="I4" s="17"/>
      <c r="J4" s="17"/>
      <c r="K4" s="17"/>
    </row>
    <row r="5" spans="1:11" ht="15" customHeight="1" x14ac:dyDescent="0.3">
      <c r="A5" s="81">
        <v>3</v>
      </c>
      <c r="B5" s="61" t="str">
        <f>'Measure Info'!B16</f>
        <v>Encounter, Performed: Encounter Inpatient using "Encounter Inpatient"</v>
      </c>
      <c r="C5" s="58">
        <v>1</v>
      </c>
      <c r="D5" s="58">
        <v>1</v>
      </c>
      <c r="E5" s="58">
        <v>1</v>
      </c>
      <c r="F5" s="82">
        <v>1</v>
      </c>
      <c r="G5" s="17"/>
      <c r="H5" s="17"/>
      <c r="I5" s="17"/>
      <c r="J5" s="17"/>
      <c r="K5" s="17"/>
    </row>
    <row r="6" spans="1:11" ht="15" customHeight="1" x14ac:dyDescent="0.3">
      <c r="A6" s="81">
        <v>4</v>
      </c>
      <c r="B6" s="61" t="str">
        <f>'Measure Info'!B17</f>
        <v>Encounter, Performed: Observation Services using "Observation Services"</v>
      </c>
      <c r="C6" s="58">
        <v>1</v>
      </c>
      <c r="D6" s="58">
        <v>1</v>
      </c>
      <c r="E6" s="58">
        <v>1</v>
      </c>
      <c r="F6" s="82">
        <v>1</v>
      </c>
      <c r="G6" s="17"/>
      <c r="H6" s="17"/>
      <c r="I6" s="17"/>
      <c r="J6" s="17"/>
      <c r="K6" s="17"/>
    </row>
    <row r="7" spans="1:11" ht="15" customHeight="1" x14ac:dyDescent="0.3">
      <c r="A7" s="81">
        <v>5</v>
      </c>
      <c r="B7" s="61" t="str">
        <f>'Measure Info'!B18</f>
        <v>Laboratory Test, Performed: Glucose Lab Test using "Glucose Lab Test"</v>
      </c>
      <c r="C7" s="58">
        <v>1</v>
      </c>
      <c r="D7" s="58">
        <v>1</v>
      </c>
      <c r="E7" s="58">
        <v>1</v>
      </c>
      <c r="F7" s="82">
        <v>1</v>
      </c>
      <c r="G7" s="17"/>
      <c r="H7" s="17"/>
      <c r="I7" s="17"/>
      <c r="J7" s="17"/>
      <c r="K7" s="17"/>
    </row>
    <row r="8" spans="1:11" ht="15" customHeight="1" x14ac:dyDescent="0.3">
      <c r="A8" s="81">
        <v>6</v>
      </c>
      <c r="B8" s="61" t="str">
        <f>'Measure Info'!B19</f>
        <v>Medication, Administered: Antidiabetics using "Antidiabetics"</v>
      </c>
      <c r="C8" s="58">
        <v>1</v>
      </c>
      <c r="D8" s="58">
        <v>1</v>
      </c>
      <c r="E8" s="58">
        <v>1</v>
      </c>
      <c r="F8" s="82">
        <v>1</v>
      </c>
      <c r="G8" s="17"/>
      <c r="H8" s="17"/>
      <c r="I8" s="17"/>
      <c r="J8" s="17"/>
      <c r="K8" s="51">
        <v>0</v>
      </c>
    </row>
    <row r="9" spans="1:11" ht="15" customHeight="1" x14ac:dyDescent="0.3">
      <c r="A9" s="81">
        <v>7</v>
      </c>
      <c r="B9" s="61" t="str">
        <f>'Measure Info'!B20</f>
        <v>Patient Characteristic Ethnicity: Ethnicity using "Ethnicity"</v>
      </c>
      <c r="C9" s="58">
        <v>1</v>
      </c>
      <c r="D9" s="58">
        <v>1</v>
      </c>
      <c r="E9" s="58">
        <v>1</v>
      </c>
      <c r="F9" s="82">
        <v>1</v>
      </c>
      <c r="G9" s="17"/>
      <c r="H9" s="17"/>
      <c r="I9" s="17"/>
      <c r="J9" s="17"/>
      <c r="K9" s="51">
        <v>1</v>
      </c>
    </row>
    <row r="10" spans="1:11" ht="15" customHeight="1" x14ac:dyDescent="0.3">
      <c r="A10" s="81">
        <v>8</v>
      </c>
      <c r="B10" s="61" t="str">
        <f>'Measure Info'!B21</f>
        <v>Patient Characteristic Payer: Payer using "Payer"</v>
      </c>
      <c r="C10" s="58">
        <v>1</v>
      </c>
      <c r="D10" s="58">
        <v>1</v>
      </c>
      <c r="E10" s="58">
        <v>1</v>
      </c>
      <c r="F10" s="82">
        <v>1</v>
      </c>
      <c r="G10" s="17"/>
      <c r="H10" s="17"/>
      <c r="I10" s="17"/>
      <c r="J10" s="17"/>
      <c r="K10" s="52"/>
    </row>
    <row r="11" spans="1:11" ht="15" customHeight="1" x14ac:dyDescent="0.3">
      <c r="A11" s="81">
        <v>9</v>
      </c>
      <c r="B11" s="61" t="str">
        <f>'Measure Info'!B22</f>
        <v>Patient Characteristic Race: Race using "Race"</v>
      </c>
      <c r="C11" s="58">
        <v>1</v>
      </c>
      <c r="D11" s="58">
        <v>1</v>
      </c>
      <c r="E11" s="58">
        <v>1</v>
      </c>
      <c r="F11" s="82">
        <v>1</v>
      </c>
      <c r="G11" s="17"/>
      <c r="H11" s="17"/>
      <c r="I11" s="17"/>
      <c r="J11" s="17"/>
      <c r="K11" s="17"/>
    </row>
    <row r="12" spans="1:11" ht="15" customHeight="1" x14ac:dyDescent="0.3">
      <c r="A12" s="87">
        <v>10</v>
      </c>
      <c r="B12" s="91" t="str">
        <f>'Measure Info'!B23</f>
        <v>Patient Characteristic Sex: ONC Administrative Sex using "ONC Administrative Sex"</v>
      </c>
      <c r="C12" s="89">
        <v>1</v>
      </c>
      <c r="D12" s="89">
        <v>1</v>
      </c>
      <c r="E12" s="89">
        <v>1</v>
      </c>
      <c r="F12" s="90">
        <v>1</v>
      </c>
      <c r="G12" s="17"/>
      <c r="H12" s="17"/>
      <c r="I12" s="17"/>
      <c r="J12" s="17"/>
      <c r="K12" s="17"/>
    </row>
    <row r="13" spans="1:11" ht="15" customHeight="1" x14ac:dyDescent="0.3">
      <c r="A13" s="62" t="s">
        <v>100</v>
      </c>
    </row>
  </sheetData>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IV13"/>
  <sheetViews>
    <sheetView zoomScaleNormal="100" workbookViewId="0"/>
  </sheetViews>
  <sheetFormatPr defaultColWidth="8.77734375" defaultRowHeight="15" customHeight="1" x14ac:dyDescent="0.3"/>
  <cols>
    <col min="1" max="1" width="14.21875" style="36" customWidth="1"/>
    <col min="2" max="2" width="81.77734375" style="36" bestFit="1" customWidth="1"/>
    <col min="3" max="6" width="22.77734375" style="36" customWidth="1"/>
    <col min="7" max="8" width="8.77734375" style="36" customWidth="1"/>
    <col min="9" max="9" width="7.77734375" style="36" customWidth="1"/>
    <col min="10" max="256" width="8.77734375" style="36" customWidth="1"/>
    <col min="257" max="16384" width="8.77734375" style="17"/>
  </cols>
  <sheetData>
    <row r="1" spans="1:9" ht="28.8" x14ac:dyDescent="0.3">
      <c r="A1" s="53" t="s">
        <v>111</v>
      </c>
      <c r="B1" s="54"/>
      <c r="C1" s="17"/>
      <c r="D1" s="17"/>
      <c r="E1" s="17"/>
      <c r="F1" s="17"/>
      <c r="G1" s="17"/>
      <c r="H1" s="17"/>
      <c r="I1" s="17"/>
    </row>
    <row r="2" spans="1:9" ht="15" customHeight="1" x14ac:dyDescent="0.3">
      <c r="A2" s="83" t="s">
        <v>107</v>
      </c>
      <c r="B2" s="84" t="s">
        <v>25</v>
      </c>
      <c r="C2" s="85" t="s">
        <v>103</v>
      </c>
      <c r="D2" s="85" t="s">
        <v>104</v>
      </c>
      <c r="E2" s="85" t="s">
        <v>105</v>
      </c>
      <c r="F2" s="86" t="s">
        <v>106</v>
      </c>
      <c r="G2" s="17"/>
      <c r="H2" s="17"/>
      <c r="I2" s="17"/>
    </row>
    <row r="3" spans="1:9" ht="15" customHeight="1" x14ac:dyDescent="0.3">
      <c r="A3" s="81">
        <v>1</v>
      </c>
      <c r="B3" s="61" t="str">
        <f>'Measure Info'!B14</f>
        <v>Diagnosis: Diabetes" using "Diabetes"</v>
      </c>
      <c r="C3" s="58">
        <v>1</v>
      </c>
      <c r="D3" s="58">
        <v>1</v>
      </c>
      <c r="E3" s="58">
        <v>1</v>
      </c>
      <c r="F3" s="82">
        <v>1</v>
      </c>
      <c r="G3" s="17"/>
      <c r="H3" s="17"/>
      <c r="I3" s="17"/>
    </row>
    <row r="4" spans="1:9" ht="15" customHeight="1" x14ac:dyDescent="0.3">
      <c r="A4" s="81">
        <v>2</v>
      </c>
      <c r="B4" s="61" t="str">
        <f>'Measure Info'!B15</f>
        <v>Encounter, Performed: Emergency Department Visit using "Emergency Department Visit"</v>
      </c>
      <c r="C4" s="58">
        <v>1</v>
      </c>
      <c r="D4" s="58">
        <v>1</v>
      </c>
      <c r="E4" s="58">
        <v>1</v>
      </c>
      <c r="F4" s="82">
        <v>1</v>
      </c>
      <c r="G4" s="17"/>
      <c r="H4" s="17"/>
      <c r="I4" s="51">
        <v>0</v>
      </c>
    </row>
    <row r="5" spans="1:9" ht="15" customHeight="1" x14ac:dyDescent="0.3">
      <c r="A5" s="81">
        <v>3</v>
      </c>
      <c r="B5" s="61" t="str">
        <f>'Measure Info'!B16</f>
        <v>Encounter, Performed: Encounter Inpatient using "Encounter Inpatient"</v>
      </c>
      <c r="C5" s="58">
        <v>1</v>
      </c>
      <c r="D5" s="58">
        <v>1</v>
      </c>
      <c r="E5" s="58">
        <v>1</v>
      </c>
      <c r="F5" s="82">
        <v>1</v>
      </c>
      <c r="G5" s="17"/>
      <c r="H5" s="17"/>
      <c r="I5" s="51">
        <v>1</v>
      </c>
    </row>
    <row r="6" spans="1:9" ht="15" customHeight="1" x14ac:dyDescent="0.3">
      <c r="A6" s="81">
        <v>4</v>
      </c>
      <c r="B6" s="61" t="str">
        <f>'Measure Info'!B17</f>
        <v>Encounter, Performed: Observation Services using "Observation Services"</v>
      </c>
      <c r="C6" s="58">
        <v>1</v>
      </c>
      <c r="D6" s="58">
        <v>1</v>
      </c>
      <c r="E6" s="58">
        <v>1</v>
      </c>
      <c r="F6" s="82">
        <v>1</v>
      </c>
      <c r="G6" s="17"/>
      <c r="H6" s="17"/>
      <c r="I6" s="52"/>
    </row>
    <row r="7" spans="1:9" ht="15" customHeight="1" x14ac:dyDescent="0.3">
      <c r="A7" s="81">
        <v>5</v>
      </c>
      <c r="B7" s="61" t="str">
        <f>'Measure Info'!B18</f>
        <v>Laboratory Test, Performed: Glucose Lab Test using "Glucose Lab Test"</v>
      </c>
      <c r="C7" s="58">
        <v>1</v>
      </c>
      <c r="D7" s="58">
        <v>1</v>
      </c>
      <c r="E7" s="58">
        <v>0</v>
      </c>
      <c r="F7" s="82">
        <v>1</v>
      </c>
      <c r="G7" s="17"/>
      <c r="H7" s="17"/>
      <c r="I7" s="17"/>
    </row>
    <row r="8" spans="1:9" ht="15" customHeight="1" x14ac:dyDescent="0.3">
      <c r="A8" s="81">
        <v>6</v>
      </c>
      <c r="B8" s="61" t="str">
        <f>'Measure Info'!B19</f>
        <v>Medication, Administered: Antidiabetics using "Antidiabetics"</v>
      </c>
      <c r="C8" s="58">
        <v>1</v>
      </c>
      <c r="D8" s="58">
        <v>1</v>
      </c>
      <c r="E8" s="58">
        <v>1</v>
      </c>
      <c r="F8" s="82">
        <v>1</v>
      </c>
      <c r="G8" s="17"/>
      <c r="H8" s="17"/>
      <c r="I8" s="17"/>
    </row>
    <row r="9" spans="1:9" ht="15" customHeight="1" x14ac:dyDescent="0.3">
      <c r="A9" s="81">
        <v>7</v>
      </c>
      <c r="B9" s="61" t="str">
        <f>'Measure Info'!B20</f>
        <v>Patient Characteristic Ethnicity: Ethnicity using "Ethnicity"</v>
      </c>
      <c r="C9" s="58">
        <v>1</v>
      </c>
      <c r="D9" s="58">
        <v>1</v>
      </c>
      <c r="E9" s="58">
        <v>1</v>
      </c>
      <c r="F9" s="82">
        <v>1</v>
      </c>
      <c r="G9" s="17"/>
      <c r="H9" s="17"/>
      <c r="I9" s="17"/>
    </row>
    <row r="10" spans="1:9" ht="15" customHeight="1" x14ac:dyDescent="0.3">
      <c r="A10" s="81">
        <v>8</v>
      </c>
      <c r="B10" s="61" t="str">
        <f>'Measure Info'!B21</f>
        <v>Patient Characteristic Payer: Payer using "Payer"</v>
      </c>
      <c r="C10" s="58">
        <v>1</v>
      </c>
      <c r="D10" s="58">
        <v>1</v>
      </c>
      <c r="E10" s="58">
        <v>1</v>
      </c>
      <c r="F10" s="82">
        <v>1</v>
      </c>
      <c r="G10" s="17"/>
      <c r="H10" s="17"/>
      <c r="I10" s="17"/>
    </row>
    <row r="11" spans="1:9" ht="15" customHeight="1" x14ac:dyDescent="0.3">
      <c r="A11" s="81">
        <v>9</v>
      </c>
      <c r="B11" s="61" t="str">
        <f>'Measure Info'!B22</f>
        <v>Patient Characteristic Race: Race using "Race"</v>
      </c>
      <c r="C11" s="58">
        <v>1</v>
      </c>
      <c r="D11" s="58">
        <v>1</v>
      </c>
      <c r="E11" s="58">
        <v>1</v>
      </c>
      <c r="F11" s="82">
        <v>1</v>
      </c>
      <c r="G11" s="17"/>
      <c r="H11" s="17"/>
      <c r="I11" s="17"/>
    </row>
    <row r="12" spans="1:9" ht="15" customHeight="1" x14ac:dyDescent="0.3">
      <c r="A12" s="87">
        <v>10</v>
      </c>
      <c r="B12" s="91" t="str">
        <f>'Measure Info'!B23</f>
        <v>Patient Characteristic Sex: ONC Administrative Sex using "ONC Administrative Sex"</v>
      </c>
      <c r="C12" s="89">
        <v>1</v>
      </c>
      <c r="D12" s="89">
        <v>1</v>
      </c>
      <c r="E12" s="89">
        <v>1</v>
      </c>
      <c r="F12" s="90">
        <v>1</v>
      </c>
      <c r="G12" s="17"/>
      <c r="H12" s="17"/>
      <c r="I12" s="17"/>
    </row>
    <row r="13" spans="1:9" ht="15" customHeight="1" x14ac:dyDescent="0.3">
      <c r="A13" s="62" t="s">
        <v>100</v>
      </c>
    </row>
  </sheetData>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Q20"/>
  <sheetViews>
    <sheetView workbookViewId="0"/>
  </sheetViews>
  <sheetFormatPr defaultColWidth="8.77734375" defaultRowHeight="15" customHeight="1" x14ac:dyDescent="0.3"/>
  <cols>
    <col min="1" max="1" width="81.77734375" style="36" bestFit="1" customWidth="1"/>
    <col min="2" max="13" width="11.77734375" style="36" customWidth="1"/>
    <col min="14" max="251" width="8.77734375" style="36" customWidth="1"/>
    <col min="252" max="16384" width="8.77734375" style="17"/>
  </cols>
  <sheetData>
    <row r="1" spans="1:13" ht="15" customHeight="1" x14ac:dyDescent="0.3">
      <c r="A1" s="63" t="s">
        <v>108</v>
      </c>
      <c r="B1" s="17"/>
      <c r="C1" s="17"/>
      <c r="D1" s="17"/>
      <c r="E1" s="17"/>
      <c r="F1" s="17"/>
      <c r="G1" s="17"/>
      <c r="H1" s="17"/>
      <c r="I1" s="17"/>
      <c r="J1" s="17"/>
      <c r="K1" s="17"/>
      <c r="L1" s="17"/>
      <c r="M1" s="17"/>
    </row>
    <row r="2" spans="1:13" ht="36.6" x14ac:dyDescent="0.3">
      <c r="A2" s="95" t="s">
        <v>25</v>
      </c>
      <c r="B2" s="96" t="s">
        <v>112</v>
      </c>
      <c r="C2" s="96" t="s">
        <v>113</v>
      </c>
      <c r="D2" s="96" t="s">
        <v>114</v>
      </c>
      <c r="E2" s="96" t="s">
        <v>115</v>
      </c>
      <c r="F2" s="96" t="s">
        <v>116</v>
      </c>
      <c r="G2" s="96" t="s">
        <v>117</v>
      </c>
      <c r="H2" s="96" t="s">
        <v>118</v>
      </c>
      <c r="I2" s="96" t="s">
        <v>119</v>
      </c>
      <c r="J2" s="96" t="s">
        <v>120</v>
      </c>
      <c r="K2" s="96" t="s">
        <v>121</v>
      </c>
      <c r="L2" s="96" t="s">
        <v>122</v>
      </c>
      <c r="M2" s="97" t="s">
        <v>123</v>
      </c>
    </row>
    <row r="3" spans="1:13" ht="15" customHeight="1" x14ac:dyDescent="0.3">
      <c r="A3" s="93" t="str">
        <f>'Measure Info'!B14</f>
        <v>Diagnosis: Diabetes" using "Diabetes"</v>
      </c>
      <c r="B3" s="65">
        <f>'Scorecard 1'!C3</f>
        <v>1</v>
      </c>
      <c r="C3" s="65">
        <f>'Scorecard 1'!D3</f>
        <v>1</v>
      </c>
      <c r="D3" s="65">
        <f>'Scorecard 1'!E3</f>
        <v>1</v>
      </c>
      <c r="E3" s="65">
        <f>'Scorecard 1'!F3</f>
        <v>1</v>
      </c>
      <c r="F3" s="65">
        <f>'Scorecard 2'!C3</f>
        <v>1</v>
      </c>
      <c r="G3" s="65">
        <f>'Scorecard 2'!D3</f>
        <v>1</v>
      </c>
      <c r="H3" s="65">
        <f>'Scorecard 2'!E3</f>
        <v>1</v>
      </c>
      <c r="I3" s="65">
        <f>'Scorecard 2'!F3</f>
        <v>1</v>
      </c>
      <c r="J3" s="65">
        <f>'Scorecard 3'!C3</f>
        <v>1</v>
      </c>
      <c r="K3" s="65">
        <f>'Scorecard 3'!D3</f>
        <v>1</v>
      </c>
      <c r="L3" s="65">
        <f>'Scorecard 3'!E3</f>
        <v>1</v>
      </c>
      <c r="M3" s="94">
        <f>'Scorecard 3'!F3</f>
        <v>1</v>
      </c>
    </row>
    <row r="4" spans="1:13" ht="15" customHeight="1" x14ac:dyDescent="0.3">
      <c r="A4" s="93" t="str">
        <f>'Measure Info'!B15</f>
        <v>Encounter, Performed: Emergency Department Visit using "Emergency Department Visit"</v>
      </c>
      <c r="B4" s="65">
        <f>'Scorecard 1'!C4</f>
        <v>1</v>
      </c>
      <c r="C4" s="65">
        <f>'Scorecard 1'!D4</f>
        <v>1</v>
      </c>
      <c r="D4" s="65">
        <f>'Scorecard 1'!E4</f>
        <v>1</v>
      </c>
      <c r="E4" s="65">
        <f>'Scorecard 1'!F4</f>
        <v>1</v>
      </c>
      <c r="F4" s="65">
        <f>'Scorecard 2'!C4</f>
        <v>1</v>
      </c>
      <c r="G4" s="65">
        <f>'Scorecard 2'!D4</f>
        <v>1</v>
      </c>
      <c r="H4" s="65">
        <f>'Scorecard 2'!E4</f>
        <v>1</v>
      </c>
      <c r="I4" s="65">
        <f>'Scorecard 2'!F4</f>
        <v>1</v>
      </c>
      <c r="J4" s="65">
        <f>'Scorecard 3'!C4</f>
        <v>1</v>
      </c>
      <c r="K4" s="65">
        <f>'Scorecard 3'!D4</f>
        <v>1</v>
      </c>
      <c r="L4" s="65">
        <f>'Scorecard 3'!E4</f>
        <v>1</v>
      </c>
      <c r="M4" s="94">
        <f>'Scorecard 3'!F4</f>
        <v>1</v>
      </c>
    </row>
    <row r="5" spans="1:13" ht="15" customHeight="1" x14ac:dyDescent="0.3">
      <c r="A5" s="93" t="str">
        <f>'Measure Info'!B16</f>
        <v>Encounter, Performed: Encounter Inpatient using "Encounter Inpatient"</v>
      </c>
      <c r="B5" s="65">
        <f>'Scorecard 1'!C5</f>
        <v>1</v>
      </c>
      <c r="C5" s="65">
        <f>'Scorecard 1'!D5</f>
        <v>1</v>
      </c>
      <c r="D5" s="65">
        <f>'Scorecard 1'!E5</f>
        <v>1</v>
      </c>
      <c r="E5" s="65">
        <f>'Scorecard 1'!F5</f>
        <v>1</v>
      </c>
      <c r="F5" s="65">
        <f>'Scorecard 2'!C5</f>
        <v>1</v>
      </c>
      <c r="G5" s="65">
        <f>'Scorecard 2'!D5</f>
        <v>1</v>
      </c>
      <c r="H5" s="65">
        <f>'Scorecard 2'!E5</f>
        <v>1</v>
      </c>
      <c r="I5" s="65">
        <f>'Scorecard 2'!F5</f>
        <v>1</v>
      </c>
      <c r="J5" s="65">
        <f>'Scorecard 3'!C5</f>
        <v>1</v>
      </c>
      <c r="K5" s="65">
        <f>'Scorecard 3'!D5</f>
        <v>1</v>
      </c>
      <c r="L5" s="65">
        <f>'Scorecard 3'!E5</f>
        <v>1</v>
      </c>
      <c r="M5" s="94">
        <f>'Scorecard 3'!F5</f>
        <v>1</v>
      </c>
    </row>
    <row r="6" spans="1:13" ht="15" customHeight="1" x14ac:dyDescent="0.3">
      <c r="A6" s="93" t="str">
        <f>'Measure Info'!B17</f>
        <v>Encounter, Performed: Observation Services using "Observation Services"</v>
      </c>
      <c r="B6" s="65">
        <f>'Scorecard 1'!C6</f>
        <v>1</v>
      </c>
      <c r="C6" s="65">
        <f>'Scorecard 1'!D6</f>
        <v>1</v>
      </c>
      <c r="D6" s="65">
        <f>'Scorecard 1'!E6</f>
        <v>1</v>
      </c>
      <c r="E6" s="65">
        <f>'Scorecard 1'!F6</f>
        <v>1</v>
      </c>
      <c r="F6" s="65">
        <f>'Scorecard 2'!C6</f>
        <v>1</v>
      </c>
      <c r="G6" s="65">
        <f>'Scorecard 2'!D6</f>
        <v>1</v>
      </c>
      <c r="H6" s="65">
        <f>'Scorecard 2'!E6</f>
        <v>1</v>
      </c>
      <c r="I6" s="65">
        <f>'Scorecard 2'!F6</f>
        <v>1</v>
      </c>
      <c r="J6" s="65">
        <f>'Scorecard 3'!C6</f>
        <v>1</v>
      </c>
      <c r="K6" s="65">
        <f>'Scorecard 3'!D6</f>
        <v>1</v>
      </c>
      <c r="L6" s="65">
        <f>'Scorecard 3'!E6</f>
        <v>1</v>
      </c>
      <c r="M6" s="94">
        <f>'Scorecard 3'!F6</f>
        <v>1</v>
      </c>
    </row>
    <row r="7" spans="1:13" ht="15" customHeight="1" x14ac:dyDescent="0.3">
      <c r="A7" s="93" t="str">
        <f>'Measure Info'!B18</f>
        <v>Laboratory Test, Performed: Glucose Lab Test using "Glucose Lab Test"</v>
      </c>
      <c r="B7" s="65">
        <f>'Scorecard 1'!C7</f>
        <v>1</v>
      </c>
      <c r="C7" s="65">
        <f>'Scorecard 1'!D7</f>
        <v>1</v>
      </c>
      <c r="D7" s="65">
        <f>'Scorecard 1'!E7</f>
        <v>1</v>
      </c>
      <c r="E7" s="65">
        <f>'Scorecard 1'!F7</f>
        <v>1</v>
      </c>
      <c r="F7" s="65">
        <f>'Scorecard 2'!C7</f>
        <v>1</v>
      </c>
      <c r="G7" s="65">
        <f>'Scorecard 2'!D7</f>
        <v>1</v>
      </c>
      <c r="H7" s="65">
        <f>'Scorecard 2'!E7</f>
        <v>1</v>
      </c>
      <c r="I7" s="65">
        <f>'Scorecard 2'!F7</f>
        <v>1</v>
      </c>
      <c r="J7" s="65">
        <f>'Scorecard 3'!C7</f>
        <v>1</v>
      </c>
      <c r="K7" s="65">
        <f>'Scorecard 3'!D7</f>
        <v>1</v>
      </c>
      <c r="L7" s="65">
        <f>'Scorecard 3'!E7</f>
        <v>0</v>
      </c>
      <c r="M7" s="94">
        <f>'Scorecard 3'!F7</f>
        <v>1</v>
      </c>
    </row>
    <row r="8" spans="1:13" ht="15" customHeight="1" x14ac:dyDescent="0.3">
      <c r="A8" s="93" t="str">
        <f>'Measure Info'!B19</f>
        <v>Medication, Administered: Antidiabetics using "Antidiabetics"</v>
      </c>
      <c r="B8" s="65">
        <f>'Scorecard 1'!C8</f>
        <v>1</v>
      </c>
      <c r="C8" s="65">
        <f>'Scorecard 1'!D8</f>
        <v>1</v>
      </c>
      <c r="D8" s="65">
        <f>'Scorecard 1'!E8</f>
        <v>1</v>
      </c>
      <c r="E8" s="65">
        <f>'Scorecard 1'!F8</f>
        <v>1</v>
      </c>
      <c r="F8" s="65">
        <f>'Scorecard 2'!C8</f>
        <v>1</v>
      </c>
      <c r="G8" s="65">
        <f>'Scorecard 2'!D8</f>
        <v>1</v>
      </c>
      <c r="H8" s="65">
        <f>'Scorecard 2'!E8</f>
        <v>1</v>
      </c>
      <c r="I8" s="65">
        <f>'Scorecard 2'!F8</f>
        <v>1</v>
      </c>
      <c r="J8" s="65">
        <f>'Scorecard 3'!C8</f>
        <v>1</v>
      </c>
      <c r="K8" s="65">
        <f>'Scorecard 3'!D8</f>
        <v>1</v>
      </c>
      <c r="L8" s="65">
        <f>'Scorecard 3'!E8</f>
        <v>1</v>
      </c>
      <c r="M8" s="94">
        <f>'Scorecard 3'!F8</f>
        <v>1</v>
      </c>
    </row>
    <row r="9" spans="1:13" ht="15" customHeight="1" x14ac:dyDescent="0.3">
      <c r="A9" s="93" t="str">
        <f>'Measure Info'!B20</f>
        <v>Patient Characteristic Ethnicity: Ethnicity using "Ethnicity"</v>
      </c>
      <c r="B9" s="65">
        <f>'Scorecard 1'!C9</f>
        <v>1</v>
      </c>
      <c r="C9" s="65">
        <f>'Scorecard 1'!D9</f>
        <v>1</v>
      </c>
      <c r="D9" s="65">
        <f>'Scorecard 1'!E9</f>
        <v>1</v>
      </c>
      <c r="E9" s="65">
        <f>'Scorecard 1'!F9</f>
        <v>1</v>
      </c>
      <c r="F9" s="65">
        <f>'Scorecard 2'!C9</f>
        <v>1</v>
      </c>
      <c r="G9" s="65">
        <f>'Scorecard 2'!D9</f>
        <v>1</v>
      </c>
      <c r="H9" s="65">
        <f>'Scorecard 2'!E9</f>
        <v>1</v>
      </c>
      <c r="I9" s="65">
        <f>'Scorecard 2'!F9</f>
        <v>1</v>
      </c>
      <c r="J9" s="65">
        <f>'Scorecard 3'!C9</f>
        <v>1</v>
      </c>
      <c r="K9" s="65">
        <f>'Scorecard 3'!D9</f>
        <v>1</v>
      </c>
      <c r="L9" s="65">
        <f>'Scorecard 3'!E9</f>
        <v>1</v>
      </c>
      <c r="M9" s="94">
        <f>'Scorecard 3'!F9</f>
        <v>1</v>
      </c>
    </row>
    <row r="10" spans="1:13" ht="15" customHeight="1" x14ac:dyDescent="0.3">
      <c r="A10" s="93" t="str">
        <f>'Measure Info'!B21</f>
        <v>Patient Characteristic Payer: Payer using "Payer"</v>
      </c>
      <c r="B10" s="65">
        <f>'Scorecard 1'!C10</f>
        <v>1</v>
      </c>
      <c r="C10" s="65">
        <f>'Scorecard 1'!D10</f>
        <v>1</v>
      </c>
      <c r="D10" s="65">
        <f>'Scorecard 1'!E10</f>
        <v>1</v>
      </c>
      <c r="E10" s="65">
        <f>'Scorecard 1'!F10</f>
        <v>1</v>
      </c>
      <c r="F10" s="65">
        <f>'Scorecard 2'!C10</f>
        <v>1</v>
      </c>
      <c r="G10" s="65">
        <f>'Scorecard 2'!D10</f>
        <v>1</v>
      </c>
      <c r="H10" s="65">
        <f>'Scorecard 2'!E10</f>
        <v>1</v>
      </c>
      <c r="I10" s="65">
        <f>'Scorecard 2'!F10</f>
        <v>1</v>
      </c>
      <c r="J10" s="65">
        <f>'Scorecard 3'!C10</f>
        <v>1</v>
      </c>
      <c r="K10" s="65">
        <f>'Scorecard 3'!D10</f>
        <v>1</v>
      </c>
      <c r="L10" s="65">
        <f>'Scorecard 3'!E10</f>
        <v>1</v>
      </c>
      <c r="M10" s="94">
        <f>'Scorecard 3'!F10</f>
        <v>1</v>
      </c>
    </row>
    <row r="11" spans="1:13" ht="15" customHeight="1" x14ac:dyDescent="0.3">
      <c r="A11" s="93" t="str">
        <f>'Measure Info'!B22</f>
        <v>Patient Characteristic Race: Race using "Race"</v>
      </c>
      <c r="B11" s="65">
        <f>'Scorecard 1'!C11</f>
        <v>1</v>
      </c>
      <c r="C11" s="65">
        <f>'Scorecard 1'!D11</f>
        <v>1</v>
      </c>
      <c r="D11" s="65">
        <f>'Scorecard 1'!E11</f>
        <v>1</v>
      </c>
      <c r="E11" s="65">
        <f>'Scorecard 1'!F11</f>
        <v>1</v>
      </c>
      <c r="F11" s="65">
        <f>'Scorecard 2'!C11</f>
        <v>1</v>
      </c>
      <c r="G11" s="65">
        <f>'Scorecard 2'!D11</f>
        <v>1</v>
      </c>
      <c r="H11" s="65">
        <f>'Scorecard 2'!E11</f>
        <v>1</v>
      </c>
      <c r="I11" s="65">
        <f>'Scorecard 2'!F11</f>
        <v>1</v>
      </c>
      <c r="J11" s="65">
        <f>'Scorecard 3'!C11</f>
        <v>1</v>
      </c>
      <c r="K11" s="65">
        <f>'Scorecard 3'!D11</f>
        <v>1</v>
      </c>
      <c r="L11" s="65">
        <f>'Scorecard 3'!E11</f>
        <v>1</v>
      </c>
      <c r="M11" s="94">
        <f>'Scorecard 3'!F11</f>
        <v>1</v>
      </c>
    </row>
    <row r="12" spans="1:13" ht="15" customHeight="1" x14ac:dyDescent="0.3">
      <c r="A12" s="98" t="str">
        <f>'Measure Info'!B23</f>
        <v>Patient Characteristic Sex: ONC Administrative Sex using "ONC Administrative Sex"</v>
      </c>
      <c r="B12" s="99">
        <f>'Scorecard 1'!C12</f>
        <v>1</v>
      </c>
      <c r="C12" s="99">
        <f>'Scorecard 1'!D12</f>
        <v>1</v>
      </c>
      <c r="D12" s="99">
        <f>'Scorecard 1'!E12</f>
        <v>1</v>
      </c>
      <c r="E12" s="99">
        <f>'Scorecard 1'!F12</f>
        <v>1</v>
      </c>
      <c r="F12" s="99">
        <f>'Scorecard 2'!C12</f>
        <v>1</v>
      </c>
      <c r="G12" s="99">
        <f>'Scorecard 2'!D12</f>
        <v>1</v>
      </c>
      <c r="H12" s="99">
        <f>'Scorecard 2'!E12</f>
        <v>1</v>
      </c>
      <c r="I12" s="99">
        <f>'Scorecard 2'!F12</f>
        <v>1</v>
      </c>
      <c r="J12" s="99">
        <f>'Scorecard 3'!C12</f>
        <v>1</v>
      </c>
      <c r="K12" s="99">
        <f>'Scorecard 3'!D12</f>
        <v>1</v>
      </c>
      <c r="L12" s="99">
        <f>'Scorecard 3'!E12</f>
        <v>1</v>
      </c>
      <c r="M12" s="100">
        <f>'Scorecard 3'!F12</f>
        <v>1</v>
      </c>
    </row>
    <row r="13" spans="1:13" ht="15" customHeight="1" x14ac:dyDescent="0.3">
      <c r="A13" s="92" t="s">
        <v>136</v>
      </c>
      <c r="B13" s="64"/>
      <c r="C13" s="64"/>
      <c r="D13" s="64"/>
      <c r="E13" s="64"/>
      <c r="F13" s="64"/>
      <c r="G13" s="64"/>
      <c r="H13" s="64"/>
      <c r="I13" s="64"/>
      <c r="J13" s="64"/>
      <c r="K13" s="64"/>
      <c r="L13" s="64"/>
      <c r="M13" s="64"/>
    </row>
    <row r="14" spans="1:13" ht="15" customHeight="1" x14ac:dyDescent="0.3">
      <c r="A14" s="92" t="s">
        <v>134</v>
      </c>
      <c r="B14" s="64"/>
      <c r="C14" s="64"/>
      <c r="D14" s="64"/>
      <c r="E14" s="64"/>
      <c r="F14" s="64"/>
      <c r="G14" s="64"/>
      <c r="H14" s="64"/>
      <c r="I14" s="64"/>
      <c r="J14" s="64"/>
      <c r="K14" s="64"/>
      <c r="L14" s="64"/>
      <c r="M14" s="64"/>
    </row>
    <row r="15" spans="1:13" ht="15" customHeight="1" x14ac:dyDescent="0.3">
      <c r="A15" s="32" t="s">
        <v>124</v>
      </c>
      <c r="B15" s="17"/>
      <c r="C15" s="17"/>
      <c r="D15" s="17"/>
      <c r="E15" s="17"/>
      <c r="F15" s="17"/>
      <c r="G15" s="17"/>
      <c r="H15" s="17"/>
      <c r="I15" s="17"/>
      <c r="J15" s="17"/>
      <c r="K15" s="17"/>
      <c r="L15" s="17"/>
      <c r="M15" s="17"/>
    </row>
    <row r="16" spans="1:13" ht="36.6" x14ac:dyDescent="0.3">
      <c r="A16" s="95" t="s">
        <v>25</v>
      </c>
      <c r="B16" s="96" t="s">
        <v>112</v>
      </c>
      <c r="C16" s="96" t="s">
        <v>113</v>
      </c>
      <c r="D16" s="96" t="s">
        <v>114</v>
      </c>
      <c r="E16" s="96" t="s">
        <v>115</v>
      </c>
      <c r="F16" s="96" t="s">
        <v>116</v>
      </c>
      <c r="G16" s="96" t="s">
        <v>117</v>
      </c>
      <c r="H16" s="96" t="s">
        <v>118</v>
      </c>
      <c r="I16" s="96" t="s">
        <v>119</v>
      </c>
      <c r="J16" s="96" t="s">
        <v>120</v>
      </c>
      <c r="K16" s="96" t="s">
        <v>121</v>
      </c>
      <c r="L16" s="96" t="s">
        <v>122</v>
      </c>
      <c r="M16" s="97" t="s">
        <v>123</v>
      </c>
    </row>
    <row r="17" spans="1:13" ht="15" customHeight="1" x14ac:dyDescent="0.3">
      <c r="A17" s="101" t="s">
        <v>81</v>
      </c>
      <c r="B17" s="65">
        <f>COUNTIF(B3:B12,"0")</f>
        <v>0</v>
      </c>
      <c r="C17" s="65">
        <f>COUNTIF(C3:C12,"0")</f>
        <v>0</v>
      </c>
      <c r="D17" s="65">
        <f>COUNTIF(D3:D12,"0")</f>
        <v>0</v>
      </c>
      <c r="E17" s="65">
        <f>COUNTIF(E3:E12,"0")</f>
        <v>0</v>
      </c>
      <c r="F17" s="65">
        <f>COUNTIF(F3:F12,"0")</f>
        <v>0</v>
      </c>
      <c r="G17" s="65">
        <f>COUNTIF(G3:G12,"0")</f>
        <v>0</v>
      </c>
      <c r="H17" s="65">
        <f>COUNTIF(H3:H12,"0")</f>
        <v>0</v>
      </c>
      <c r="I17" s="65">
        <f>COUNTIF(I3:I12,"0")</f>
        <v>0</v>
      </c>
      <c r="J17" s="65">
        <f>COUNTIF(J3:J12,"0")</f>
        <v>0</v>
      </c>
      <c r="K17" s="65">
        <f>COUNTIF(K3:K12,"0")</f>
        <v>0</v>
      </c>
      <c r="L17" s="65">
        <f>COUNTIF(L3:L12,"0")</f>
        <v>1</v>
      </c>
      <c r="M17" s="94">
        <f>COUNTIF(M3:M12,"0")</f>
        <v>0</v>
      </c>
    </row>
    <row r="18" spans="1:13" ht="15" customHeight="1" x14ac:dyDescent="0.3">
      <c r="A18" s="101" t="s">
        <v>82</v>
      </c>
      <c r="B18" s="65">
        <f>COUNTIF(A3:A12,"&lt;&gt;0")</f>
        <v>10</v>
      </c>
      <c r="C18" s="65">
        <f>COUNTIF(A3:A12,"&lt;&gt;0")</f>
        <v>10</v>
      </c>
      <c r="D18" s="65">
        <f>COUNTIF(A3:A12,"&lt;&gt;0")</f>
        <v>10</v>
      </c>
      <c r="E18" s="65">
        <f>COUNTIF(A3:A12,"&lt;&gt;0")</f>
        <v>10</v>
      </c>
      <c r="F18" s="65">
        <f>COUNTIF(A3:A12,"&lt;&gt;0")</f>
        <v>10</v>
      </c>
      <c r="G18" s="65">
        <f>COUNTIF(A3:A12,"&lt;&gt;0")</f>
        <v>10</v>
      </c>
      <c r="H18" s="65">
        <f>COUNTIF(A3:A12,"&lt;&gt;0")</f>
        <v>10</v>
      </c>
      <c r="I18" s="65">
        <f>COUNTIF(A3:A12,"&lt;&gt;0")</f>
        <v>10</v>
      </c>
      <c r="J18" s="65">
        <f>COUNTIF(A3:A12,"&lt;&gt;0")</f>
        <v>10</v>
      </c>
      <c r="K18" s="65">
        <f>COUNTIF(A3:A12,"&lt;&gt;0")</f>
        <v>10</v>
      </c>
      <c r="L18" s="65">
        <f>COUNTIF(A3:A12,"&lt;&gt;0")</f>
        <v>10</v>
      </c>
      <c r="M18" s="94">
        <f>COUNTIF(A3:A12,"&lt;&gt;0")</f>
        <v>10</v>
      </c>
    </row>
    <row r="19" spans="1:13" ht="15" customHeight="1" x14ac:dyDescent="0.3">
      <c r="A19" s="102" t="s">
        <v>83</v>
      </c>
      <c r="B19" s="103">
        <f t="shared" ref="B19:M19" si="0">SUM(B17/B18)</f>
        <v>0</v>
      </c>
      <c r="C19" s="103">
        <f t="shared" si="0"/>
        <v>0</v>
      </c>
      <c r="D19" s="103">
        <f t="shared" si="0"/>
        <v>0</v>
      </c>
      <c r="E19" s="103">
        <f t="shared" si="0"/>
        <v>0</v>
      </c>
      <c r="F19" s="103">
        <f t="shared" si="0"/>
        <v>0</v>
      </c>
      <c r="G19" s="103">
        <f t="shared" si="0"/>
        <v>0</v>
      </c>
      <c r="H19" s="103">
        <f t="shared" si="0"/>
        <v>0</v>
      </c>
      <c r="I19" s="103">
        <f t="shared" si="0"/>
        <v>0</v>
      </c>
      <c r="J19" s="103">
        <f t="shared" si="0"/>
        <v>0</v>
      </c>
      <c r="K19" s="103">
        <f t="shared" si="0"/>
        <v>0</v>
      </c>
      <c r="L19" s="103">
        <f t="shared" si="0"/>
        <v>0.1</v>
      </c>
      <c r="M19" s="104">
        <f t="shared" si="0"/>
        <v>0</v>
      </c>
    </row>
    <row r="20" spans="1:13" ht="15" customHeight="1" x14ac:dyDescent="0.3">
      <c r="A20" s="62" t="s">
        <v>100</v>
      </c>
    </row>
  </sheetData>
  <conditionalFormatting sqref="B3:M12">
    <cfRule type="cellIs" dxfId="8" priority="1" stopIfTrue="1" operator="lessThan">
      <formula>0.5</formula>
    </cfRule>
  </conditionalFormatting>
  <pageMargins left="0.7" right="0.7" top="0.75" bottom="0.75" header="0.3" footer="0.3"/>
  <pageSetup pageOrder="overThenDown" orientation="landscape" r:id="rId1"/>
  <headerFooter>
    <oddFooter>&amp;C&amp;"Helvetica Neue,Regular"&amp;12&amp;K000000&amp;P</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IU4"/>
  <sheetViews>
    <sheetView zoomScale="130" zoomScaleNormal="130" workbookViewId="0"/>
  </sheetViews>
  <sheetFormatPr defaultColWidth="8.77734375" defaultRowHeight="15" customHeight="1" x14ac:dyDescent="0.3"/>
  <cols>
    <col min="1" max="1" width="62.21875" style="36" customWidth="1"/>
    <col min="2" max="2" width="34.77734375" style="36" customWidth="1"/>
    <col min="3" max="3" width="37.77734375" style="36" customWidth="1"/>
    <col min="4" max="4" width="47.77734375" style="36" customWidth="1"/>
    <col min="5" max="255" width="8.77734375" style="36" customWidth="1"/>
    <col min="256" max="16384" width="8.77734375" style="17"/>
  </cols>
  <sheetData>
    <row r="1" spans="1:4" ht="18.75" customHeight="1" x14ac:dyDescent="0.3">
      <c r="A1" s="55" t="s">
        <v>125</v>
      </c>
      <c r="B1" s="55"/>
      <c r="C1" s="17"/>
      <c r="D1" s="17"/>
    </row>
    <row r="2" spans="1:4" ht="45" customHeight="1" x14ac:dyDescent="0.3">
      <c r="A2" s="109" t="s">
        <v>25</v>
      </c>
      <c r="B2" s="105" t="s">
        <v>84</v>
      </c>
      <c r="C2" s="105" t="s">
        <v>85</v>
      </c>
      <c r="D2" s="106" t="s">
        <v>86</v>
      </c>
    </row>
    <row r="3" spans="1:4" ht="123" customHeight="1" x14ac:dyDescent="0.3">
      <c r="A3" s="98" t="s">
        <v>41</v>
      </c>
      <c r="B3" s="107" t="s">
        <v>87</v>
      </c>
      <c r="C3" s="107" t="s">
        <v>88</v>
      </c>
      <c r="D3" s="108" t="s">
        <v>89</v>
      </c>
    </row>
    <row r="4" spans="1:4" ht="15" customHeight="1" x14ac:dyDescent="0.3">
      <c r="A4" s="62" t="s">
        <v>100</v>
      </c>
      <c r="B4" s="62" t="s">
        <v>100</v>
      </c>
    </row>
  </sheetData>
  <pageMargins left="0.7" right="0.7" top="0.75" bottom="0.75" header="0.3" footer="0.3"/>
  <pageSetup pageOrder="overThenDown" orientation="landscape"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4887276F777E4385A5B2533C1FA72E" ma:contentTypeVersion="7" ma:contentTypeDescription="Create a new document." ma:contentTypeScope="" ma:versionID="80bd7ab68f9876bb7a6b43b6c16d7929">
  <xsd:schema xmlns:xsd="http://www.w3.org/2001/XMLSchema" xmlns:xs="http://www.w3.org/2001/XMLSchema" xmlns:p="http://schemas.microsoft.com/office/2006/metadata/properties" xmlns:ns2="12b84ac8-6b99-4ff0-bc8c-70c2016c0ff2" targetNamespace="http://schemas.microsoft.com/office/2006/metadata/properties" ma:root="true" ma:fieldsID="cc10f4ce29f51315d8bbe3c8abdf45b6" ns2:_="">
    <xsd:import namespace="12b84ac8-6b99-4ff0-bc8c-70c2016c0f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b84ac8-6b99-4ff0-bc8c-70c2016c0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2.xml><?xml version="1.0" encoding="utf-8"?>
<ds:datastoreItem xmlns:ds="http://schemas.openxmlformats.org/officeDocument/2006/customXml" ds:itemID="{DC314A4F-953E-4A0E-BB76-C385BEE25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b84ac8-6b99-4ff0-bc8c-70c2016c0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C463E6-7DE1-4BBA-B030-BB53592F47F5}">
  <ds:schemaRefs>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12b84ac8-6b99-4ff0-bc8c-70c2016c0ff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READ ME</vt:lpstr>
      <vt:lpstr>Measure Info</vt:lpstr>
      <vt:lpstr>DataValidation</vt:lpstr>
      <vt:lpstr>Scorecard 1</vt:lpstr>
      <vt:lpstr>Scorecard 2</vt:lpstr>
      <vt:lpstr>Scorecard 3</vt:lpstr>
      <vt:lpstr>Results</vt:lpstr>
      <vt:lpstr>Feasibility Plan</vt:lpstr>
      <vt:lpstr>'Measure Info'!Print_Area</vt:lpstr>
      <vt:lpstr>'Scorecard 1'!Print_Area</vt:lpstr>
      <vt:lpstr>'Feasibility Plan'!Print_Titles</vt:lpstr>
      <vt:lpstr>'Measure Info'!Print_Titles</vt:lpstr>
      <vt:lpstr>'READ ME'!Print_Titles</vt:lpstr>
      <vt:lpstr>Results!Print_Titles</vt:lpstr>
      <vt:lpstr>'Scorecard 1'!Print_Titles</vt:lpstr>
      <vt:lpstr>'Scorecard 2'!Print_Titles</vt:lpstr>
      <vt:lpstr>'Scorecard 3'!Print_Titles</vt:lpstr>
      <vt:lpstr>TitleRegion1.A12.C20.1</vt:lpstr>
      <vt:lpstr>TitleRegion1.A13.E23.2</vt:lpstr>
      <vt:lpstr>TitleRegion1.A16.M19.6</vt:lpstr>
      <vt:lpstr>TitleRegion1.A2.D3.7</vt:lpstr>
      <vt:lpstr>TitleRegion1.A2.F12.3</vt:lpstr>
      <vt:lpstr>TitleRegion1.A2.F12.4</vt:lpstr>
      <vt:lpstr>TitleRegion1.A2.F12.5</vt:lpstr>
      <vt:lpstr>TitleRegion2.A3.M12.6</vt:lpstr>
    </vt:vector>
  </TitlesOfParts>
  <Manager/>
  <Company>Mathematica,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3533e 1.13a Feasibility Fall 2025</dc:title>
  <dc:subject>Maintenance endorsement submission of feasibility scorecard from initial endorsement of the Hospital Harm - Severe Hyperglycemia measure.</dc:subject>
  <dc:creator>Mathematica</dc:creator>
  <cp:keywords>CMS871; Hospital Harm – Severe Hyperglycemia; 3533e; CBE endorsement</cp:keywords>
  <dc:description/>
  <cp:lastModifiedBy>Jess Coldren</cp:lastModifiedBy>
  <dcterms:created xsi:type="dcterms:W3CDTF">2018-12-12T17:33:02Z</dcterms:created>
  <dcterms:modified xsi:type="dcterms:W3CDTF">2025-10-31T18:45:01Z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0x0101008E4887276F777E4385A5B2533C1FA72E</vt:lpwstr>
  </property>
  <property fmtid="{D5CDD505-2E9C-101B-9397-08002B2CF9AE}" pid="3" name="Task">
    <vt:lpwstr/>
  </property>
  <property fmtid="{D5CDD505-2E9C-101B-9397-08002B2CF9AE}" pid="4" name="_dlc_DocIdItemGuid">
    <vt:lpwstr>8a10e6c1-ba4d-4bf9-be04-e2a6b48cae53</vt:lpwstr>
  </property>
</Properties>
</file>